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Dados" sheetId="2" state="visible" r:id="rId2"/>
    <sheet xmlns:r="http://schemas.openxmlformats.org/officeDocument/2006/relationships" name="Especificação" sheetId="3" state="visible" r:id="rId3"/>
    <sheet xmlns:r="http://schemas.openxmlformats.org/officeDocument/2006/relationships" name="Resumo" sheetId="4" state="visible" r:id="rId4"/>
    <sheet xmlns:r="http://schemas.openxmlformats.org/officeDocument/2006/relationships" name="Relatório do SketchUp" sheetId="5" state="visible" r:id="rId5"/>
  </sheets>
  <definedNames>
    <definedName name="_xlnm._FilterDatabase" localSheetId="2" hidden="1">'Especificação'!$A$4:$X$124</definedName>
    <definedName name="_xlnm.Print_Titles" localSheetId="2">'Especificação'!$4:$4</definedName>
    <definedName name="_xlnm.Print_Titles" localSheetId="4">'Relatório do SketchUp'!$1:$1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14">
    <font>
      <name val="Calibri"/>
      <family val="2"/>
      <color theme="1"/>
      <sz val="11"/>
      <scheme val="minor"/>
    </font>
    <font>
      <name val="Arial"/>
      <b val="1"/>
      <color rgb="000B0B0A"/>
      <sz val="12"/>
    </font>
    <font>
      <name val="Arial"/>
      <color rgb="005E5D57"/>
      <sz val="8"/>
    </font>
    <font>
      <name val="Arial"/>
      <color rgb="000B0B0A"/>
      <sz val="20"/>
    </font>
    <font>
      <name val="Arial"/>
      <color rgb="005E5D57"/>
      <sz val="11"/>
    </font>
    <font>
      <name val="Arial"/>
      <color rgb="000B0B0A"/>
      <sz val="10"/>
    </font>
    <font>
      <name val="Arial"/>
      <i val="1"/>
      <color rgb="009A9892"/>
      <sz val="10"/>
    </font>
    <font>
      <name val="Arial"/>
      <color rgb="000B0B0A"/>
      <sz val="15"/>
    </font>
    <font>
      <name val="Arial"/>
      <color rgb="005E5D57"/>
      <sz val="9.5"/>
    </font>
    <font>
      <name val="Arial"/>
      <b val="1"/>
      <color rgb="000B0B0A"/>
      <sz val="9"/>
    </font>
    <font>
      <name val="Arial"/>
      <color rgb="000B0B0A"/>
      <sz val="9.5"/>
    </font>
    <font>
      <name val="Arial"/>
      <b val="1"/>
      <color rgb="000B0B0A"/>
      <sz val="10"/>
    </font>
    <font>
      <name val="Arial"/>
      <b val="1"/>
      <color rgb="000B0B0A"/>
      <sz val="9.5"/>
    </font>
    <font>
      <name val="Arial"/>
      <color rgb="005E5D57"/>
      <sz val="10"/>
    </font>
  </fonts>
  <fills count="5">
    <fill>
      <patternFill/>
    </fill>
    <fill>
      <patternFill patternType="gray125"/>
    </fill>
    <fill>
      <patternFill patternType="solid">
        <fgColor rgb="00FFF4CC"/>
        <bgColor rgb="00FFF4CC"/>
      </patternFill>
    </fill>
    <fill>
      <patternFill patternType="solid">
        <fgColor rgb="00ECEBE6"/>
        <bgColor rgb="00ECEBE6"/>
      </patternFill>
    </fill>
    <fill>
      <patternFill patternType="solid">
        <fgColor rgb="00F1F0EB"/>
        <bgColor rgb="00F1F0EB"/>
      </patternFill>
    </fill>
  </fills>
  <borders count="4">
    <border>
      <left/>
      <right/>
      <top/>
      <bottom/>
      <diagonal/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  <border/>
    <border>
      <bottom style="thin">
        <color rgb="00D9D7C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2" borderId="1" pivotButton="0" quotePrefix="0" xfId="0"/>
    <xf numFmtId="0" fontId="6" fillId="2" borderId="1" pivotButton="0" quotePrefix="0" xfId="0"/>
    <xf numFmtId="0" fontId="5" fillId="3" borderId="1" pivotButton="0" quotePrefix="0" xfId="0"/>
    <xf numFmtId="0" fontId="5" fillId="0" borderId="2" pivotButton="0" quotePrefix="0" xfId="0"/>
    <xf numFmtId="0" fontId="5" fillId="0" borderId="0" pivotButton="0" quotePrefix="0" xfId="0"/>
    <xf numFmtId="0" fontId="7" fillId="0" borderId="0" pivotButton="0" quotePrefix="0" xfId="0"/>
    <xf numFmtId="0" fontId="1" fillId="0" borderId="3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4" borderId="1" applyAlignment="1" pivotButton="0" quotePrefix="0" xfId="0">
      <alignment vertical="center" wrapText="1"/>
    </xf>
    <xf numFmtId="0" fontId="10" fillId="2" borderId="1" applyAlignment="1" pivotButton="0" quotePrefix="0" xfId="0">
      <alignment vertical="top" wrapText="1"/>
    </xf>
    <xf numFmtId="0" fontId="10" fillId="3" borderId="1" applyAlignment="1" pivotButton="0" quotePrefix="0" xfId="0">
      <alignment vertical="top" wrapText="1"/>
    </xf>
    <xf numFmtId="164" fontId="10" fillId="2" borderId="1" applyAlignment="1" pivotButton="0" quotePrefix="0" xfId="0">
      <alignment vertical="top" wrapText="1"/>
    </xf>
    <xf numFmtId="164" fontId="10" fillId="3" borderId="1" applyAlignment="1" pivotButton="0" quotePrefix="0" xfId="0">
      <alignment vertical="top" wrapText="1"/>
    </xf>
    <xf numFmtId="165" fontId="10" fillId="2" borderId="1" applyAlignment="1" pivotButton="0" quotePrefix="0" xfId="0">
      <alignment vertical="top" wrapText="1"/>
    </xf>
    <xf numFmtId="165" fontId="10" fillId="3" borderId="1" applyAlignment="1" pivotButton="0" quotePrefix="0" xfId="0">
      <alignment vertical="top" wrapText="1"/>
    </xf>
    <xf numFmtId="0" fontId="11" fillId="0" borderId="0" pivotButton="0" quotePrefix="0" xfId="0"/>
    <xf numFmtId="0" fontId="11" fillId="3" borderId="0" pivotButton="0" quotePrefix="0" xfId="0"/>
    <xf numFmtId="164" fontId="11" fillId="3" borderId="0" pivotButton="0" quotePrefix="0" xfId="0"/>
    <xf numFmtId="0" fontId="8" fillId="0" borderId="0" pivotButton="0" quotePrefix="0" xfId="0"/>
    <xf numFmtId="0" fontId="12" fillId="4" borderId="1" pivotButton="0" quotePrefix="0" xfId="0"/>
    <xf numFmtId="164" fontId="5" fillId="3" borderId="1" pivotButton="0" quotePrefix="0" xfId="0"/>
    <xf numFmtId="0" fontId="5" fillId="0" borderId="1" pivotButton="0" quotePrefix="0" xfId="0"/>
    <xf numFmtId="0" fontId="1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FE3D6"/>
          <bgColor rgb="00DF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fluio.</t>
        </is>
      </c>
    </row>
    <row r="3">
      <c r="B3" s="2" t="inlineStr">
        <is>
          <t>MATERIAIS DE APOIO · 03</t>
        </is>
      </c>
    </row>
    <row r="5" ht="30" customHeight="1">
      <c r="B5" s="3" t="inlineStr">
        <is>
          <t>Ficha de especificação de produtos</t>
        </is>
      </c>
    </row>
    <row r="6">
      <c r="B6" s="4" t="inlineStr">
        <is>
          <t>A lista de compras do projeto: monta-se a partir do relatório do SketchUp e acompanha cotação, pedido, entrega e conferência de cada item.</t>
        </is>
      </c>
    </row>
    <row r="8" ht="45" customHeight="1">
      <c r="B8" s="5" t="inlineStr">
        <is>
          <t>Uma linha por produto, com o código que aparece na planta (M01 para mobiliário, IL01 para iluminação, R01 para revestimento). É a lista que vai para o cliente aprovar, para o orçamento e para a obra conferir o que chegou.</t>
        </is>
      </c>
    </row>
    <row r="9" ht="60" customHeight="1">
      <c r="B9" s="5" t="inlineStr">
        <is>
          <t>Os blocos do Fluio. entram no SketchUp com marca, produto, código, dimensões, acabamento, fornecedor, contato e preço estimado gravados no próprio componente. Na planilha do Excel, cole o relatório do SketchUp e a lista se monta sozinha, com a quantidade de cada item. O que não veio do Fluio. você digita na mesma lista.</t>
        </is>
      </c>
    </row>
    <row r="10" ht="30" customHeight="1">
      <c r="B10" s="5" t="inlineStr">
        <is>
          <t>Quem renderiza para escritórios pode entregar esta lista junto com as imagens: é o registro do que foi usado na cena.</t>
        </is>
      </c>
    </row>
    <row r="12">
      <c r="B12" s="1" t="inlineStr">
        <is>
          <t>Como montar a lista a partir do SketchUp</t>
        </is>
      </c>
    </row>
    <row r="13" ht="64" customHeight="1">
      <c r="B13" s="5" t="inlineStr">
        <is>
          <t>1. Crie o modelo de relatório uma vez. No SketchUp, abra Arquivo › Gerar relatório e crie um modelo com a quantidade e os atributos do componente: Marca, Produto, Código do produto, Linha, Dimensões, Acabamento, Fornecedor, Telefone, WhatsApp, E-mail, Onde comprar, Página do produto e Preço estimado. Agrupe por definição de componente e salve o modelo para usar em todos os projetos.</t>
        </is>
      </c>
    </row>
    <row r="14" ht="34" customHeight="1">
      <c r="B14" s="5" t="inlineStr">
        <is>
          <t>2. Gere o relatório do projeto. Com o modelo pronto, gere o relatório do modelo inteiro (ou só do que estiver selecionado) e baixe o arquivo CSV.</t>
        </is>
      </c>
    </row>
    <row r="15" ht="34" customHeight="1">
      <c r="B15" s="5" t="inlineStr">
        <is>
          <t>3. Cole na planilha. Abra o CSV, selecione tudo, copie e cole na célula A1 da aba "Relatório do SketchUp". A aba "Especificação" se preenche linha a linha com o que veio do modelo.</t>
        </is>
      </c>
    </row>
    <row r="16" ht="34" customHeight="1">
      <c r="B16" s="5" t="inlineStr">
        <is>
          <t>4. Complete o que é do projeto. Escreva o código da planta e o ambiente de cada item. Apague as linhas que não são produto (paredes, grupos de obra) e acrescente embaixo o que não está no modelo.</t>
        </is>
      </c>
    </row>
    <row r="17" ht="49" customHeight="1">
      <c r="B17" s="5" t="inlineStr">
        <is>
          <t>5. Cote, compre e confira. O preço estimado é só referência: escreva o preço cotado com o fornecedor. Depois, acompanhe o status, o número do pedido, a previsão de entrega e a conferência no recebimento. A aba "Resumo" soma tudo por ambiente e por status.</t>
        </is>
      </c>
    </row>
    <row r="19">
      <c r="B19" s="1" t="inlineStr">
        <is>
          <t>Legenda</t>
        </is>
      </c>
    </row>
    <row r="20">
      <c r="B20" s="6" t="inlineStr">
        <is>
          <t>Células em amarelo: preencha.</t>
        </is>
      </c>
    </row>
    <row r="21">
      <c r="B21" s="7" t="inlineStr">
        <is>
          <t>Linha em cinza itálico: exemplo de preenchimento. Escreva por cima ou apague; ela entra nos totais.</t>
        </is>
      </c>
    </row>
    <row r="22">
      <c r="B22" s="8" t="inlineStr">
        <is>
          <t>Células em cinza: calculadas sozinhas (custos, totais, progresso). Não precisa digitar.</t>
        </is>
      </c>
    </row>
    <row r="23">
      <c r="B23" s="9" t="inlineStr">
        <is>
          <t>Colunas com lista: clique na célula e escolha na seta.</t>
        </is>
      </c>
    </row>
    <row r="25">
      <c r="B25" s="1" t="inlineStr">
        <is>
          <t>Abas desta planilha</t>
        </is>
      </c>
    </row>
    <row r="26">
      <c r="B26" s="10" t="inlineStr">
        <is>
          <t>1. Dados</t>
        </is>
      </c>
    </row>
    <row r="27">
      <c r="B27" s="10" t="inlineStr">
        <is>
          <t>2. Especificação</t>
        </is>
      </c>
    </row>
    <row r="28">
      <c r="B28" s="10" t="inlineStr">
        <is>
          <t>3. Resumo</t>
        </is>
      </c>
    </row>
    <row r="29">
      <c r="B29" s="10" t="inlineStr">
        <is>
          <t>4. Relatório do SketchUp</t>
        </is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26" customHeight="1">
      <c r="A1" s="11" t="inlineStr">
        <is>
          <t>Dados</t>
        </is>
      </c>
    </row>
    <row r="4">
      <c r="A4" s="12" t="inlineStr">
        <is>
          <t>Projeto</t>
        </is>
      </c>
      <c r="B4" s="13" t="n"/>
    </row>
    <row r="5" ht="18" customHeight="1">
      <c r="A5" s="14" t="inlineStr">
        <is>
          <t>Projeto</t>
        </is>
      </c>
      <c r="B5" s="15" t="n"/>
    </row>
    <row r="6" ht="18" customHeight="1">
      <c r="A6" s="14" t="inlineStr">
        <is>
          <t>Cliente</t>
        </is>
      </c>
      <c r="B6" s="15" t="n"/>
    </row>
    <row r="7" ht="18" customHeight="1">
      <c r="A7" s="14" t="inlineStr">
        <is>
          <t>Responsável pela especificação</t>
        </is>
      </c>
      <c r="B7" s="15" t="n"/>
    </row>
    <row r="8" ht="18" customHeight="1">
      <c r="A8" s="14" t="inlineStr">
        <is>
          <t>Revisão e data</t>
        </is>
      </c>
      <c r="B8" s="15" t="n"/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12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28" customWidth="1" min="3" max="3"/>
    <col width="16" customWidth="1" min="4" max="4"/>
    <col width="14" customWidth="1" min="5" max="5"/>
    <col width="15" customWidth="1" min="6" max="6"/>
    <col width="16" customWidth="1" min="7" max="7"/>
    <col width="18" customWidth="1" min="8" max="8"/>
    <col width="7" customWidth="1" min="9" max="9"/>
    <col width="7" customWidth="1" min="10" max="10"/>
    <col width="17" customWidth="1" min="11" max="11"/>
    <col width="15" customWidth="1" min="12" max="12"/>
    <col width="15" customWidth="1" min="13" max="13"/>
    <col width="18" customWidth="1" min="14" max="14"/>
    <col width="34" customWidth="1" min="15" max="15"/>
    <col width="26" customWidth="1" min="16" max="16"/>
    <col width="9" customWidth="1" min="17" max="17"/>
    <col width="17" customWidth="1" min="18" max="18"/>
    <col width="12" customWidth="1" min="19" max="19"/>
    <col width="12" customWidth="1" min="20" max="20"/>
    <col width="13" customWidth="1" min="21" max="21"/>
    <col width="12" customWidth="1" min="22" max="22"/>
    <col width="17" customWidth="1" min="23" max="23"/>
    <col width="26" customWidth="1" min="24" max="24"/>
  </cols>
  <sheetData>
    <row r="1" ht="26" customHeight="1">
      <c r="A1" s="11" t="inlineStr">
        <is>
          <t>Lista de especificação</t>
        </is>
      </c>
    </row>
    <row r="2" ht="30" customHeight="1">
      <c r="A2" s="16" t="inlineStr">
        <is>
          <t>As colunas em cinza vêm do relatório do SketchUp (aba laranja); dá para escrever por cima. As amarelas são do projeto: código da planta, ambiente, preço cotado, pedido e entrega.</t>
        </is>
      </c>
    </row>
    <row r="4" ht="32" customHeight="1">
      <c r="A4" s="17" t="inlineStr">
        <is>
          <t>Cód. no projeto</t>
        </is>
      </c>
      <c r="B4" s="17" t="inlineStr">
        <is>
          <t>Ambiente</t>
        </is>
      </c>
      <c r="C4" s="17" t="inlineStr">
        <is>
          <t>Produto</t>
        </is>
      </c>
      <c r="D4" s="17" t="inlineStr">
        <is>
          <t>Marca</t>
        </is>
      </c>
      <c r="E4" s="17" t="inlineStr">
        <is>
          <t>Linha</t>
        </is>
      </c>
      <c r="F4" s="17" t="inlineStr">
        <is>
          <t>Código do produto</t>
        </is>
      </c>
      <c r="G4" s="17" t="inlineStr">
        <is>
          <t>Dimensões</t>
        </is>
      </c>
      <c r="H4" s="17" t="inlineStr">
        <is>
          <t>Acabamento</t>
        </is>
      </c>
      <c r="I4" s="17" t="inlineStr">
        <is>
          <t>Qtd</t>
        </is>
      </c>
      <c r="J4" s="17" t="inlineStr">
        <is>
          <t>Unid.</t>
        </is>
      </c>
      <c r="K4" s="17" t="inlineStr">
        <is>
          <t>Preço estimado (referência)</t>
        </is>
      </c>
      <c r="L4" s="17" t="inlineStr">
        <is>
          <t>Preço cotado unit. (R$)</t>
        </is>
      </c>
      <c r="M4" s="17" t="inlineStr">
        <is>
          <t>Total (R$)</t>
        </is>
      </c>
      <c r="N4" s="17" t="inlineStr">
        <is>
          <t>Fornecedor</t>
        </is>
      </c>
      <c r="O4" s="17" t="inlineStr">
        <is>
          <t>Contato</t>
        </is>
      </c>
      <c r="P4" s="17" t="inlineStr">
        <is>
          <t>Onde comprar</t>
        </is>
      </c>
      <c r="Q4" s="17" t="inlineStr">
        <is>
          <t>Prazo (dias)</t>
        </is>
      </c>
      <c r="R4" s="17" t="inlineStr">
        <is>
          <t>Status</t>
        </is>
      </c>
      <c r="S4" s="17" t="inlineStr">
        <is>
          <t>Nº do pedido</t>
        </is>
      </c>
      <c r="T4" s="17" t="inlineStr">
        <is>
          <t>Data da compra</t>
        </is>
      </c>
      <c r="U4" s="17" t="inlineStr">
        <is>
          <t>Previsão de entrega</t>
        </is>
      </c>
      <c r="V4" s="17" t="inlineStr">
        <is>
          <t>Entregue em</t>
        </is>
      </c>
      <c r="W4" s="17" t="inlineStr">
        <is>
          <t>Conferência</t>
        </is>
      </c>
      <c r="X4" s="17" t="inlineStr">
        <is>
          <t>Observações</t>
        </is>
      </c>
    </row>
    <row r="5" ht="18" customHeight="1">
      <c r="A5" s="18" t="n"/>
      <c r="B5" s="18" t="n"/>
      <c r="C5" s="19">
        <f>IFERROR(INDEX('Relatório do SketchUp'!$A$2:$CZ$2,MATCH("Produto",'Relatório do SketchUp'!$A$1:$CZ$1,0))&amp;"",IFERROR(INDEX('Relatório do SketchUp'!$A$2:$CZ$2,MATCH("f02_produto",'Relatório do SketchUp'!$A$1:$CZ$1,0))&amp;"",IFERROR(INDEX('Relatório do SketchUp'!$A$2:$CZ$2,MATCH("Definition Name",'Relatório do SketchUp'!$A$1:$CZ$1,0))&amp;"",IFERROR(INDEX('Relatório do SketchUp'!$A$2:$CZ$2,MATCH("Nome da definição",'Relatório do SketchUp'!$A$1:$CZ$1,0))&amp;"",""))))</f>
        <v/>
      </c>
      <c r="D5" s="19">
        <f>IFERROR(INDEX('Relatório do SketchUp'!$A$2:$CZ$2,MATCH("Marca",'Relatório do SketchUp'!$A$1:$CZ$1,0))&amp;"",IFERROR(INDEX('Relatório do SketchUp'!$A$2:$CZ$2,MATCH("f01_marca",'Relatório do SketchUp'!$A$1:$CZ$1,0))&amp;"",""))</f>
        <v/>
      </c>
      <c r="E5" s="19">
        <f>IFERROR(INDEX('Relatório do SketchUp'!$A$2:$CZ$2,MATCH("Linha",'Relatório do SketchUp'!$A$1:$CZ$1,0))&amp;"",IFERROR(INDEX('Relatório do SketchUp'!$A$2:$CZ$2,MATCH("f04_linha",'Relatório do SketchUp'!$A$1:$CZ$1,0))&amp;"",""))</f>
        <v/>
      </c>
      <c r="F5" s="19">
        <f>IFERROR(INDEX('Relatório do SketchUp'!$A$2:$CZ$2,MATCH("Código do produto",'Relatório do SketchUp'!$A$1:$CZ$1,0))&amp;"",IFERROR(INDEX('Relatório do SketchUp'!$A$2:$CZ$2,MATCH("f03_codigo",'Relatório do SketchUp'!$A$1:$CZ$1,0))&amp;"",""))</f>
        <v/>
      </c>
      <c r="G5" s="19">
        <f>IFERROR(INDEX('Relatório do SketchUp'!$A$2:$CZ$2,MATCH("Dimensões",'Relatório do SketchUp'!$A$1:$CZ$1,0))&amp;"",IFERROR(INDEX('Relatório do SketchUp'!$A$2:$CZ$2,MATCH("f06_dimensoes",'Relatório do SketchUp'!$A$1:$CZ$1,0))&amp;"",""))</f>
        <v/>
      </c>
      <c r="H5" s="19">
        <f>IFERROR(INDEX('Relatório do SketchUp'!$A$2:$CZ$2,MATCH("Acabamento",'Relatório do SketchUp'!$A$1:$CZ$1,0))&amp;"",IFERROR(INDEX('Relatório do SketchUp'!$A$2:$CZ$2,MATCH("f07_acabamento",'Relatório do SketchUp'!$A$1:$CZ$1,0))&amp;"",""))</f>
        <v/>
      </c>
      <c r="I5" s="19">
        <f>IF(C5="","",IFERROR(VALUE(IFERROR(INDEX('Relatório do SketchUp'!$A$2:$CZ$2,MATCH("Quantity",'Relatório do SketchUp'!$A$1:$CZ$1,0))&amp;"",IFERROR(INDEX('Relatório do SketchUp'!$A$2:$CZ$2,MATCH("Quantidade",'Relatório do SketchUp'!$A$1:$CZ$1,0))&amp;"",IFERROR(INDEX('Relatório do SketchUp'!$A$2:$CZ$2,MATCH("Qtd",'Relatório do SketchUp'!$A$1:$CZ$1,0))&amp;"",IFERROR(INDEX('Relatório do SketchUp'!$A$2:$CZ$2,MATCH("Count",'Relatório do SketchUp'!$A$1:$CZ$1,0))&amp;"",""))))),1))</f>
        <v/>
      </c>
      <c r="J5" s="18" t="n"/>
      <c r="K5" s="19">
        <f>IFERROR(INDEX('Relatório do SketchUp'!$A$2:$CZ$2,MATCH("Preço estimado",'Relatório do SketchUp'!$A$1:$CZ$1,0))&amp;"",IFERROR(INDEX('Relatório do SketchUp'!$A$2:$CZ$2,MATCH("f16_preco",'Relatório do SketchUp'!$A$1:$CZ$1,0))&amp;"",""))</f>
        <v/>
      </c>
      <c r="L5" s="20" t="n"/>
      <c r="M5" s="21">
        <f>IF(OR(I5="",L5=""),"",I5*L5)</f>
        <v/>
      </c>
      <c r="N5" s="19">
        <f>IF(IFERROR(INDEX('Relatório do SketchUp'!$A$2:$CZ$2,MATCH("Fornecedor",'Relatório do SketchUp'!$A$1:$CZ$1,0))&amp;"",IFERROR(INDEX('Relatório do SketchUp'!$A$2:$CZ$2,MATCH("f09_fornecedor",'Relatório do SketchUp'!$A$1:$CZ$1,0))&amp;"",""))&lt;&gt;"",IFERROR(INDEX('Relatório do SketchUp'!$A$2:$CZ$2,MATCH("Fornecedor",'Relatório do SketchUp'!$A$1:$CZ$1,0))&amp;"",IFERROR(INDEX('Relatório do SketchUp'!$A$2:$CZ$2,MATCH("f09_fornecedor",'Relatório do SketchUp'!$A$1:$CZ$1,0))&amp;"","")),IF(IFERROR(INDEX('Relatório do SketchUp'!$A$2:$CZ$2,MATCH("Marca",'Relatório do SketchUp'!$A$1:$CZ$1,0))&amp;"",IFERROR(INDEX('Relatório do SketchUp'!$A$2:$CZ$2,MATCH("f01_marca",'Relatório do SketchUp'!$A$1:$CZ$1,0))&amp;"",""))&lt;&gt;"",IFERROR(INDEX('Relatório do SketchUp'!$A$2:$CZ$2,MATCH("Marca",'Relatório do SketchUp'!$A$1:$CZ$1,0))&amp;"",IFERROR(INDEX('Relatório do SketchUp'!$A$2:$CZ$2,MATCH("f01_marca",'Relatório do SketchUp'!$A$1:$CZ$1,0))&amp;"","")),""))</f>
        <v/>
      </c>
      <c r="O5" s="19">
        <f>_xlfn.TEXTJOIN(" · ",TRUE,IFERROR(INDEX('Relatório do SketchUp'!$A$2:$CZ$2,MATCH("WhatsApp",'Relatório do SketchUp'!$A$1:$CZ$1,0))&amp;"",IFERROR(INDEX('Relatório do SketchUp'!$A$2:$CZ$2,MATCH("f11_whatsapp",'Relatório do SketchUp'!$A$1:$CZ$1,0))&amp;"","")),IFERROR(INDEX('Relatório do SketchUp'!$A$2:$CZ$2,MATCH("Telefone",'Relatório do SketchUp'!$A$1:$CZ$1,0))&amp;"",IFERROR(INDEX('Relatório do SketchUp'!$A$2:$CZ$2,MATCH("f10_telefone",'Relatório do SketchUp'!$A$1:$CZ$1,0))&amp;"","")),IFERROR(INDEX('Relatório do SketchUp'!$A$2:$CZ$2,MATCH("E-mail",'Relatório do SketchUp'!$A$1:$CZ$1,0))&amp;"",IFERROR(INDEX('Relatório do SketchUp'!$A$2:$CZ$2,MATCH("f12_email",'Relatório do SketchUp'!$A$1:$CZ$1,0))&amp;"","")))</f>
        <v/>
      </c>
      <c r="P5" s="19">
        <f>IFERROR(INDEX('Relatório do SketchUp'!$A$2:$CZ$2,MATCH("Página do produto",'Relatório do SketchUp'!$A$1:$CZ$1,0))&amp;"",IFERROR(INDEX('Relatório do SketchUp'!$A$2:$CZ$2,MATCH("f15_link_produto",'Relatório do SketchUp'!$A$1:$CZ$1,0))&amp;"",IFERROR(INDEX('Relatório do SketchUp'!$A$2:$CZ$2,MATCH("Onde comprar",'Relatório do SketchUp'!$A$1:$CZ$1,0))&amp;"",IFERROR(INDEX('Relatório do SketchUp'!$A$2:$CZ$2,MATCH("f14_onde_comprar",'Relatório do SketchUp'!$A$1:$CZ$1,0))&amp;"",IFERROR(INDEX('Relatório do SketchUp'!$A$2:$CZ$2,MATCH("Site",'Relatório do SketchUp'!$A$1:$CZ$1,0))&amp;"",IFERROR(INDEX('Relatório do SketchUp'!$A$2:$CZ$2,MATCH("f13_site",'Relatório do SketchUp'!$A$1:$CZ$1,0))&amp;"",""))))))</f>
        <v/>
      </c>
      <c r="Q5" s="18" t="n"/>
      <c r="R5" s="18" t="n"/>
      <c r="S5" s="18" t="n"/>
      <c r="T5" s="22" t="n"/>
      <c r="U5" s="23">
        <f>IF(OR(T5="",Q5=""),"",T5+Q5)</f>
        <v/>
      </c>
      <c r="V5" s="22" t="n"/>
      <c r="W5" s="18" t="n"/>
      <c r="X5" s="18" t="n"/>
    </row>
    <row r="6" ht="18" customHeight="1">
      <c r="A6" s="18" t="n"/>
      <c r="B6" s="18" t="n"/>
      <c r="C6" s="19">
        <f>IFERROR(INDEX('Relatório do SketchUp'!$A$3:$CZ$3,MATCH("Produto",'Relatório do SketchUp'!$A$1:$CZ$1,0))&amp;"",IFERROR(INDEX('Relatório do SketchUp'!$A$3:$CZ$3,MATCH("f02_produto",'Relatório do SketchUp'!$A$1:$CZ$1,0))&amp;"",IFERROR(INDEX('Relatório do SketchUp'!$A$3:$CZ$3,MATCH("Definition Name",'Relatório do SketchUp'!$A$1:$CZ$1,0))&amp;"",IFERROR(INDEX('Relatório do SketchUp'!$A$3:$CZ$3,MATCH("Nome da definição",'Relatório do SketchUp'!$A$1:$CZ$1,0))&amp;"",""))))</f>
        <v/>
      </c>
      <c r="D6" s="19">
        <f>IFERROR(INDEX('Relatório do SketchUp'!$A$3:$CZ$3,MATCH("Marca",'Relatório do SketchUp'!$A$1:$CZ$1,0))&amp;"",IFERROR(INDEX('Relatório do SketchUp'!$A$3:$CZ$3,MATCH("f01_marca",'Relatório do SketchUp'!$A$1:$CZ$1,0))&amp;"",""))</f>
        <v/>
      </c>
      <c r="E6" s="19">
        <f>IFERROR(INDEX('Relatório do SketchUp'!$A$3:$CZ$3,MATCH("Linha",'Relatório do SketchUp'!$A$1:$CZ$1,0))&amp;"",IFERROR(INDEX('Relatório do SketchUp'!$A$3:$CZ$3,MATCH("f04_linha",'Relatório do SketchUp'!$A$1:$CZ$1,0))&amp;"",""))</f>
        <v/>
      </c>
      <c r="F6" s="19">
        <f>IFERROR(INDEX('Relatório do SketchUp'!$A$3:$CZ$3,MATCH("Código do produto",'Relatório do SketchUp'!$A$1:$CZ$1,0))&amp;"",IFERROR(INDEX('Relatório do SketchUp'!$A$3:$CZ$3,MATCH("f03_codigo",'Relatório do SketchUp'!$A$1:$CZ$1,0))&amp;"",""))</f>
        <v/>
      </c>
      <c r="G6" s="19">
        <f>IFERROR(INDEX('Relatório do SketchUp'!$A$3:$CZ$3,MATCH("Dimensões",'Relatório do SketchUp'!$A$1:$CZ$1,0))&amp;"",IFERROR(INDEX('Relatório do SketchUp'!$A$3:$CZ$3,MATCH("f06_dimensoes",'Relatório do SketchUp'!$A$1:$CZ$1,0))&amp;"",""))</f>
        <v/>
      </c>
      <c r="H6" s="19">
        <f>IFERROR(INDEX('Relatório do SketchUp'!$A$3:$CZ$3,MATCH("Acabamento",'Relatório do SketchUp'!$A$1:$CZ$1,0))&amp;"",IFERROR(INDEX('Relatório do SketchUp'!$A$3:$CZ$3,MATCH("f07_acabamento",'Relatório do SketchUp'!$A$1:$CZ$1,0))&amp;"",""))</f>
        <v/>
      </c>
      <c r="I6" s="19">
        <f>IF(C6="","",IFERROR(VALUE(IFERROR(INDEX('Relatório do SketchUp'!$A$3:$CZ$3,MATCH("Quantity",'Relatório do SketchUp'!$A$1:$CZ$1,0))&amp;"",IFERROR(INDEX('Relatório do SketchUp'!$A$3:$CZ$3,MATCH("Quantidade",'Relatório do SketchUp'!$A$1:$CZ$1,0))&amp;"",IFERROR(INDEX('Relatório do SketchUp'!$A$3:$CZ$3,MATCH("Qtd",'Relatório do SketchUp'!$A$1:$CZ$1,0))&amp;"",IFERROR(INDEX('Relatório do SketchUp'!$A$3:$CZ$3,MATCH("Count",'Relatório do SketchUp'!$A$1:$CZ$1,0))&amp;"",""))))),1))</f>
        <v/>
      </c>
      <c r="J6" s="18" t="n"/>
      <c r="K6" s="19">
        <f>IFERROR(INDEX('Relatório do SketchUp'!$A$3:$CZ$3,MATCH("Preço estimado",'Relatório do SketchUp'!$A$1:$CZ$1,0))&amp;"",IFERROR(INDEX('Relatório do SketchUp'!$A$3:$CZ$3,MATCH("f16_preco",'Relatório do SketchUp'!$A$1:$CZ$1,0))&amp;"",""))</f>
        <v/>
      </c>
      <c r="L6" s="20" t="n"/>
      <c r="M6" s="21">
        <f>IF(OR(I6="",L6=""),"",I6*L6)</f>
        <v/>
      </c>
      <c r="N6" s="19">
        <f>IF(IFERROR(INDEX('Relatório do SketchUp'!$A$3:$CZ$3,MATCH("Fornecedor",'Relatório do SketchUp'!$A$1:$CZ$1,0))&amp;"",IFERROR(INDEX('Relatório do SketchUp'!$A$3:$CZ$3,MATCH("f09_fornecedor",'Relatório do SketchUp'!$A$1:$CZ$1,0))&amp;"",""))&lt;&gt;"",IFERROR(INDEX('Relatório do SketchUp'!$A$3:$CZ$3,MATCH("Fornecedor",'Relatório do SketchUp'!$A$1:$CZ$1,0))&amp;"",IFERROR(INDEX('Relatório do SketchUp'!$A$3:$CZ$3,MATCH("f09_fornecedor",'Relatório do SketchUp'!$A$1:$CZ$1,0))&amp;"","")),IF(IFERROR(INDEX('Relatório do SketchUp'!$A$3:$CZ$3,MATCH("Marca",'Relatório do SketchUp'!$A$1:$CZ$1,0))&amp;"",IFERROR(INDEX('Relatório do SketchUp'!$A$3:$CZ$3,MATCH("f01_marca",'Relatório do SketchUp'!$A$1:$CZ$1,0))&amp;"",""))&lt;&gt;"",IFERROR(INDEX('Relatório do SketchUp'!$A$3:$CZ$3,MATCH("Marca",'Relatório do SketchUp'!$A$1:$CZ$1,0))&amp;"",IFERROR(INDEX('Relatório do SketchUp'!$A$3:$CZ$3,MATCH("f01_marca",'Relatório do SketchUp'!$A$1:$CZ$1,0))&amp;"","")),""))</f>
        <v/>
      </c>
      <c r="O6" s="19">
        <f>_xlfn.TEXTJOIN(" · ",TRUE,IFERROR(INDEX('Relatório do SketchUp'!$A$3:$CZ$3,MATCH("WhatsApp",'Relatório do SketchUp'!$A$1:$CZ$1,0))&amp;"",IFERROR(INDEX('Relatório do SketchUp'!$A$3:$CZ$3,MATCH("f11_whatsapp",'Relatório do SketchUp'!$A$1:$CZ$1,0))&amp;"","")),IFERROR(INDEX('Relatório do SketchUp'!$A$3:$CZ$3,MATCH("Telefone",'Relatório do SketchUp'!$A$1:$CZ$1,0))&amp;"",IFERROR(INDEX('Relatório do SketchUp'!$A$3:$CZ$3,MATCH("f10_telefone",'Relatório do SketchUp'!$A$1:$CZ$1,0))&amp;"","")),IFERROR(INDEX('Relatório do SketchUp'!$A$3:$CZ$3,MATCH("E-mail",'Relatório do SketchUp'!$A$1:$CZ$1,0))&amp;"",IFERROR(INDEX('Relatório do SketchUp'!$A$3:$CZ$3,MATCH("f12_email",'Relatório do SketchUp'!$A$1:$CZ$1,0))&amp;"","")))</f>
        <v/>
      </c>
      <c r="P6" s="19">
        <f>IFERROR(INDEX('Relatório do SketchUp'!$A$3:$CZ$3,MATCH("Página do produto",'Relatório do SketchUp'!$A$1:$CZ$1,0))&amp;"",IFERROR(INDEX('Relatório do SketchUp'!$A$3:$CZ$3,MATCH("f15_link_produto",'Relatório do SketchUp'!$A$1:$CZ$1,0))&amp;"",IFERROR(INDEX('Relatório do SketchUp'!$A$3:$CZ$3,MATCH("Onde comprar",'Relatório do SketchUp'!$A$1:$CZ$1,0))&amp;"",IFERROR(INDEX('Relatório do SketchUp'!$A$3:$CZ$3,MATCH("f14_onde_comprar",'Relatório do SketchUp'!$A$1:$CZ$1,0))&amp;"",IFERROR(INDEX('Relatório do SketchUp'!$A$3:$CZ$3,MATCH("Site",'Relatório do SketchUp'!$A$1:$CZ$1,0))&amp;"",IFERROR(INDEX('Relatório do SketchUp'!$A$3:$CZ$3,MATCH("f13_site",'Relatório do SketchUp'!$A$1:$CZ$1,0))&amp;"",""))))))</f>
        <v/>
      </c>
      <c r="Q6" s="18" t="n"/>
      <c r="R6" s="18" t="n"/>
      <c r="S6" s="18" t="n"/>
      <c r="T6" s="22" t="n"/>
      <c r="U6" s="23">
        <f>IF(OR(T6="",Q6=""),"",T6+Q6)</f>
        <v/>
      </c>
      <c r="V6" s="22" t="n"/>
      <c r="W6" s="18" t="n"/>
      <c r="X6" s="18" t="n"/>
    </row>
    <row r="7" ht="18" customHeight="1">
      <c r="A7" s="18" t="n"/>
      <c r="B7" s="18" t="n"/>
      <c r="C7" s="19">
        <f>IFERROR(INDEX('Relatório do SketchUp'!$A$4:$CZ$4,MATCH("Produto",'Relatório do SketchUp'!$A$1:$CZ$1,0))&amp;"",IFERROR(INDEX('Relatório do SketchUp'!$A$4:$CZ$4,MATCH("f02_produto",'Relatório do SketchUp'!$A$1:$CZ$1,0))&amp;"",IFERROR(INDEX('Relatório do SketchUp'!$A$4:$CZ$4,MATCH("Definition Name",'Relatório do SketchUp'!$A$1:$CZ$1,0))&amp;"",IFERROR(INDEX('Relatório do SketchUp'!$A$4:$CZ$4,MATCH("Nome da definição",'Relatório do SketchUp'!$A$1:$CZ$1,0))&amp;"",""))))</f>
        <v/>
      </c>
      <c r="D7" s="19">
        <f>IFERROR(INDEX('Relatório do SketchUp'!$A$4:$CZ$4,MATCH("Marca",'Relatório do SketchUp'!$A$1:$CZ$1,0))&amp;"",IFERROR(INDEX('Relatório do SketchUp'!$A$4:$CZ$4,MATCH("f01_marca",'Relatório do SketchUp'!$A$1:$CZ$1,0))&amp;"",""))</f>
        <v/>
      </c>
      <c r="E7" s="19">
        <f>IFERROR(INDEX('Relatório do SketchUp'!$A$4:$CZ$4,MATCH("Linha",'Relatório do SketchUp'!$A$1:$CZ$1,0))&amp;"",IFERROR(INDEX('Relatório do SketchUp'!$A$4:$CZ$4,MATCH("f04_linha",'Relatório do SketchUp'!$A$1:$CZ$1,0))&amp;"",""))</f>
        <v/>
      </c>
      <c r="F7" s="19">
        <f>IFERROR(INDEX('Relatório do SketchUp'!$A$4:$CZ$4,MATCH("Código do produto",'Relatório do SketchUp'!$A$1:$CZ$1,0))&amp;"",IFERROR(INDEX('Relatório do SketchUp'!$A$4:$CZ$4,MATCH("f03_codigo",'Relatório do SketchUp'!$A$1:$CZ$1,0))&amp;"",""))</f>
        <v/>
      </c>
      <c r="G7" s="19">
        <f>IFERROR(INDEX('Relatório do SketchUp'!$A$4:$CZ$4,MATCH("Dimensões",'Relatório do SketchUp'!$A$1:$CZ$1,0))&amp;"",IFERROR(INDEX('Relatório do SketchUp'!$A$4:$CZ$4,MATCH("f06_dimensoes",'Relatório do SketchUp'!$A$1:$CZ$1,0))&amp;"",""))</f>
        <v/>
      </c>
      <c r="H7" s="19">
        <f>IFERROR(INDEX('Relatório do SketchUp'!$A$4:$CZ$4,MATCH("Acabamento",'Relatório do SketchUp'!$A$1:$CZ$1,0))&amp;"",IFERROR(INDEX('Relatório do SketchUp'!$A$4:$CZ$4,MATCH("f07_acabamento",'Relatório do SketchUp'!$A$1:$CZ$1,0))&amp;"",""))</f>
        <v/>
      </c>
      <c r="I7" s="19">
        <f>IF(C7="","",IFERROR(VALUE(IFERROR(INDEX('Relatório do SketchUp'!$A$4:$CZ$4,MATCH("Quantity",'Relatório do SketchUp'!$A$1:$CZ$1,0))&amp;"",IFERROR(INDEX('Relatório do SketchUp'!$A$4:$CZ$4,MATCH("Quantidade",'Relatório do SketchUp'!$A$1:$CZ$1,0))&amp;"",IFERROR(INDEX('Relatório do SketchUp'!$A$4:$CZ$4,MATCH("Qtd",'Relatório do SketchUp'!$A$1:$CZ$1,0))&amp;"",IFERROR(INDEX('Relatório do SketchUp'!$A$4:$CZ$4,MATCH("Count",'Relatório do SketchUp'!$A$1:$CZ$1,0))&amp;"",""))))),1))</f>
        <v/>
      </c>
      <c r="J7" s="18" t="n"/>
      <c r="K7" s="19">
        <f>IFERROR(INDEX('Relatório do SketchUp'!$A$4:$CZ$4,MATCH("Preço estimado",'Relatório do SketchUp'!$A$1:$CZ$1,0))&amp;"",IFERROR(INDEX('Relatório do SketchUp'!$A$4:$CZ$4,MATCH("f16_preco",'Relatório do SketchUp'!$A$1:$CZ$1,0))&amp;"",""))</f>
        <v/>
      </c>
      <c r="L7" s="20" t="n"/>
      <c r="M7" s="21">
        <f>IF(OR(I7="",L7=""),"",I7*L7)</f>
        <v/>
      </c>
      <c r="N7" s="19">
        <f>IF(IFERROR(INDEX('Relatório do SketchUp'!$A$4:$CZ$4,MATCH("Fornecedor",'Relatório do SketchUp'!$A$1:$CZ$1,0))&amp;"",IFERROR(INDEX('Relatório do SketchUp'!$A$4:$CZ$4,MATCH("f09_fornecedor",'Relatório do SketchUp'!$A$1:$CZ$1,0))&amp;"",""))&lt;&gt;"",IFERROR(INDEX('Relatório do SketchUp'!$A$4:$CZ$4,MATCH("Fornecedor",'Relatório do SketchUp'!$A$1:$CZ$1,0))&amp;"",IFERROR(INDEX('Relatório do SketchUp'!$A$4:$CZ$4,MATCH("f09_fornecedor",'Relatório do SketchUp'!$A$1:$CZ$1,0))&amp;"","")),IF(IFERROR(INDEX('Relatório do SketchUp'!$A$4:$CZ$4,MATCH("Marca",'Relatório do SketchUp'!$A$1:$CZ$1,0))&amp;"",IFERROR(INDEX('Relatório do SketchUp'!$A$4:$CZ$4,MATCH("f01_marca",'Relatório do SketchUp'!$A$1:$CZ$1,0))&amp;"",""))&lt;&gt;"",IFERROR(INDEX('Relatório do SketchUp'!$A$4:$CZ$4,MATCH("Marca",'Relatório do SketchUp'!$A$1:$CZ$1,0))&amp;"",IFERROR(INDEX('Relatório do SketchUp'!$A$4:$CZ$4,MATCH("f01_marca",'Relatório do SketchUp'!$A$1:$CZ$1,0))&amp;"","")),""))</f>
        <v/>
      </c>
      <c r="O7" s="19">
        <f>_xlfn.TEXTJOIN(" · ",TRUE,IFERROR(INDEX('Relatório do SketchUp'!$A$4:$CZ$4,MATCH("WhatsApp",'Relatório do SketchUp'!$A$1:$CZ$1,0))&amp;"",IFERROR(INDEX('Relatório do SketchUp'!$A$4:$CZ$4,MATCH("f11_whatsapp",'Relatório do SketchUp'!$A$1:$CZ$1,0))&amp;"","")),IFERROR(INDEX('Relatório do SketchUp'!$A$4:$CZ$4,MATCH("Telefone",'Relatório do SketchUp'!$A$1:$CZ$1,0))&amp;"",IFERROR(INDEX('Relatório do SketchUp'!$A$4:$CZ$4,MATCH("f10_telefone",'Relatório do SketchUp'!$A$1:$CZ$1,0))&amp;"","")),IFERROR(INDEX('Relatório do SketchUp'!$A$4:$CZ$4,MATCH("E-mail",'Relatório do SketchUp'!$A$1:$CZ$1,0))&amp;"",IFERROR(INDEX('Relatório do SketchUp'!$A$4:$CZ$4,MATCH("f12_email",'Relatório do SketchUp'!$A$1:$CZ$1,0))&amp;"","")))</f>
        <v/>
      </c>
      <c r="P7" s="19">
        <f>IFERROR(INDEX('Relatório do SketchUp'!$A$4:$CZ$4,MATCH("Página do produto",'Relatório do SketchUp'!$A$1:$CZ$1,0))&amp;"",IFERROR(INDEX('Relatório do SketchUp'!$A$4:$CZ$4,MATCH("f15_link_produto",'Relatório do SketchUp'!$A$1:$CZ$1,0))&amp;"",IFERROR(INDEX('Relatório do SketchUp'!$A$4:$CZ$4,MATCH("Onde comprar",'Relatório do SketchUp'!$A$1:$CZ$1,0))&amp;"",IFERROR(INDEX('Relatório do SketchUp'!$A$4:$CZ$4,MATCH("f14_onde_comprar",'Relatório do SketchUp'!$A$1:$CZ$1,0))&amp;"",IFERROR(INDEX('Relatório do SketchUp'!$A$4:$CZ$4,MATCH("Site",'Relatório do SketchUp'!$A$1:$CZ$1,0))&amp;"",IFERROR(INDEX('Relatório do SketchUp'!$A$4:$CZ$4,MATCH("f13_site",'Relatório do SketchUp'!$A$1:$CZ$1,0))&amp;"",""))))))</f>
        <v/>
      </c>
      <c r="Q7" s="18" t="n"/>
      <c r="R7" s="18" t="n"/>
      <c r="S7" s="18" t="n"/>
      <c r="T7" s="22" t="n"/>
      <c r="U7" s="23">
        <f>IF(OR(T7="",Q7=""),"",T7+Q7)</f>
        <v/>
      </c>
      <c r="V7" s="22" t="n"/>
      <c r="W7" s="18" t="n"/>
      <c r="X7" s="18" t="n"/>
    </row>
    <row r="8" ht="18" customHeight="1">
      <c r="A8" s="18" t="n"/>
      <c r="B8" s="18" t="n"/>
      <c r="C8" s="19">
        <f>IFERROR(INDEX('Relatório do SketchUp'!$A$5:$CZ$5,MATCH("Produto",'Relatório do SketchUp'!$A$1:$CZ$1,0))&amp;"",IFERROR(INDEX('Relatório do SketchUp'!$A$5:$CZ$5,MATCH("f02_produto",'Relatório do SketchUp'!$A$1:$CZ$1,0))&amp;"",IFERROR(INDEX('Relatório do SketchUp'!$A$5:$CZ$5,MATCH("Definition Name",'Relatório do SketchUp'!$A$1:$CZ$1,0))&amp;"",IFERROR(INDEX('Relatório do SketchUp'!$A$5:$CZ$5,MATCH("Nome da definição",'Relatório do SketchUp'!$A$1:$CZ$1,0))&amp;"",""))))</f>
        <v/>
      </c>
      <c r="D8" s="19">
        <f>IFERROR(INDEX('Relatório do SketchUp'!$A$5:$CZ$5,MATCH("Marca",'Relatório do SketchUp'!$A$1:$CZ$1,0))&amp;"",IFERROR(INDEX('Relatório do SketchUp'!$A$5:$CZ$5,MATCH("f01_marca",'Relatório do SketchUp'!$A$1:$CZ$1,0))&amp;"",""))</f>
        <v/>
      </c>
      <c r="E8" s="19">
        <f>IFERROR(INDEX('Relatório do SketchUp'!$A$5:$CZ$5,MATCH("Linha",'Relatório do SketchUp'!$A$1:$CZ$1,0))&amp;"",IFERROR(INDEX('Relatório do SketchUp'!$A$5:$CZ$5,MATCH("f04_linha",'Relatório do SketchUp'!$A$1:$CZ$1,0))&amp;"",""))</f>
        <v/>
      </c>
      <c r="F8" s="19">
        <f>IFERROR(INDEX('Relatório do SketchUp'!$A$5:$CZ$5,MATCH("Código do produto",'Relatório do SketchUp'!$A$1:$CZ$1,0))&amp;"",IFERROR(INDEX('Relatório do SketchUp'!$A$5:$CZ$5,MATCH("f03_codigo",'Relatório do SketchUp'!$A$1:$CZ$1,0))&amp;"",""))</f>
        <v/>
      </c>
      <c r="G8" s="19">
        <f>IFERROR(INDEX('Relatório do SketchUp'!$A$5:$CZ$5,MATCH("Dimensões",'Relatório do SketchUp'!$A$1:$CZ$1,0))&amp;"",IFERROR(INDEX('Relatório do SketchUp'!$A$5:$CZ$5,MATCH("f06_dimensoes",'Relatório do SketchUp'!$A$1:$CZ$1,0))&amp;"",""))</f>
        <v/>
      </c>
      <c r="H8" s="19">
        <f>IFERROR(INDEX('Relatório do SketchUp'!$A$5:$CZ$5,MATCH("Acabamento",'Relatório do SketchUp'!$A$1:$CZ$1,0))&amp;"",IFERROR(INDEX('Relatório do SketchUp'!$A$5:$CZ$5,MATCH("f07_acabamento",'Relatório do SketchUp'!$A$1:$CZ$1,0))&amp;"",""))</f>
        <v/>
      </c>
      <c r="I8" s="19">
        <f>IF(C8="","",IFERROR(VALUE(IFERROR(INDEX('Relatório do SketchUp'!$A$5:$CZ$5,MATCH("Quantity",'Relatório do SketchUp'!$A$1:$CZ$1,0))&amp;"",IFERROR(INDEX('Relatório do SketchUp'!$A$5:$CZ$5,MATCH("Quantidade",'Relatório do SketchUp'!$A$1:$CZ$1,0))&amp;"",IFERROR(INDEX('Relatório do SketchUp'!$A$5:$CZ$5,MATCH("Qtd",'Relatório do SketchUp'!$A$1:$CZ$1,0))&amp;"",IFERROR(INDEX('Relatório do SketchUp'!$A$5:$CZ$5,MATCH("Count",'Relatório do SketchUp'!$A$1:$CZ$1,0))&amp;"",""))))),1))</f>
        <v/>
      </c>
      <c r="J8" s="18" t="n"/>
      <c r="K8" s="19">
        <f>IFERROR(INDEX('Relatório do SketchUp'!$A$5:$CZ$5,MATCH("Preço estimado",'Relatório do SketchUp'!$A$1:$CZ$1,0))&amp;"",IFERROR(INDEX('Relatório do SketchUp'!$A$5:$CZ$5,MATCH("f16_preco",'Relatório do SketchUp'!$A$1:$CZ$1,0))&amp;"",""))</f>
        <v/>
      </c>
      <c r="L8" s="20" t="n"/>
      <c r="M8" s="21">
        <f>IF(OR(I8="",L8=""),"",I8*L8)</f>
        <v/>
      </c>
      <c r="N8" s="19">
        <f>IF(IFERROR(INDEX('Relatório do SketchUp'!$A$5:$CZ$5,MATCH("Fornecedor",'Relatório do SketchUp'!$A$1:$CZ$1,0))&amp;"",IFERROR(INDEX('Relatório do SketchUp'!$A$5:$CZ$5,MATCH("f09_fornecedor",'Relatório do SketchUp'!$A$1:$CZ$1,0))&amp;"",""))&lt;&gt;"",IFERROR(INDEX('Relatório do SketchUp'!$A$5:$CZ$5,MATCH("Fornecedor",'Relatório do SketchUp'!$A$1:$CZ$1,0))&amp;"",IFERROR(INDEX('Relatório do SketchUp'!$A$5:$CZ$5,MATCH("f09_fornecedor",'Relatório do SketchUp'!$A$1:$CZ$1,0))&amp;"","")),IF(IFERROR(INDEX('Relatório do SketchUp'!$A$5:$CZ$5,MATCH("Marca",'Relatório do SketchUp'!$A$1:$CZ$1,0))&amp;"",IFERROR(INDEX('Relatório do SketchUp'!$A$5:$CZ$5,MATCH("f01_marca",'Relatório do SketchUp'!$A$1:$CZ$1,0))&amp;"",""))&lt;&gt;"",IFERROR(INDEX('Relatório do SketchUp'!$A$5:$CZ$5,MATCH("Marca",'Relatório do SketchUp'!$A$1:$CZ$1,0))&amp;"",IFERROR(INDEX('Relatório do SketchUp'!$A$5:$CZ$5,MATCH("f01_marca",'Relatório do SketchUp'!$A$1:$CZ$1,0))&amp;"","")),""))</f>
        <v/>
      </c>
      <c r="O8" s="19">
        <f>_xlfn.TEXTJOIN(" · ",TRUE,IFERROR(INDEX('Relatório do SketchUp'!$A$5:$CZ$5,MATCH("WhatsApp",'Relatório do SketchUp'!$A$1:$CZ$1,0))&amp;"",IFERROR(INDEX('Relatório do SketchUp'!$A$5:$CZ$5,MATCH("f11_whatsapp",'Relatório do SketchUp'!$A$1:$CZ$1,0))&amp;"","")),IFERROR(INDEX('Relatório do SketchUp'!$A$5:$CZ$5,MATCH("Telefone",'Relatório do SketchUp'!$A$1:$CZ$1,0))&amp;"",IFERROR(INDEX('Relatório do SketchUp'!$A$5:$CZ$5,MATCH("f10_telefone",'Relatório do SketchUp'!$A$1:$CZ$1,0))&amp;"","")),IFERROR(INDEX('Relatório do SketchUp'!$A$5:$CZ$5,MATCH("E-mail",'Relatório do SketchUp'!$A$1:$CZ$1,0))&amp;"",IFERROR(INDEX('Relatório do SketchUp'!$A$5:$CZ$5,MATCH("f12_email",'Relatório do SketchUp'!$A$1:$CZ$1,0))&amp;"","")))</f>
        <v/>
      </c>
      <c r="P8" s="19">
        <f>IFERROR(INDEX('Relatório do SketchUp'!$A$5:$CZ$5,MATCH("Página do produto",'Relatório do SketchUp'!$A$1:$CZ$1,0))&amp;"",IFERROR(INDEX('Relatório do SketchUp'!$A$5:$CZ$5,MATCH("f15_link_produto",'Relatório do SketchUp'!$A$1:$CZ$1,0))&amp;"",IFERROR(INDEX('Relatório do SketchUp'!$A$5:$CZ$5,MATCH("Onde comprar",'Relatório do SketchUp'!$A$1:$CZ$1,0))&amp;"",IFERROR(INDEX('Relatório do SketchUp'!$A$5:$CZ$5,MATCH("f14_onde_comprar",'Relatório do SketchUp'!$A$1:$CZ$1,0))&amp;"",IFERROR(INDEX('Relatório do SketchUp'!$A$5:$CZ$5,MATCH("Site",'Relatório do SketchUp'!$A$1:$CZ$1,0))&amp;"",IFERROR(INDEX('Relatório do SketchUp'!$A$5:$CZ$5,MATCH("f13_site",'Relatório do SketchUp'!$A$1:$CZ$1,0))&amp;"",""))))))</f>
        <v/>
      </c>
      <c r="Q8" s="18" t="n"/>
      <c r="R8" s="18" t="n"/>
      <c r="S8" s="18" t="n"/>
      <c r="T8" s="22" t="n"/>
      <c r="U8" s="23">
        <f>IF(OR(T8="",Q8=""),"",T8+Q8)</f>
        <v/>
      </c>
      <c r="V8" s="22" t="n"/>
      <c r="W8" s="18" t="n"/>
      <c r="X8" s="18" t="n"/>
    </row>
    <row r="9" ht="18" customHeight="1">
      <c r="A9" s="18" t="n"/>
      <c r="B9" s="18" t="n"/>
      <c r="C9" s="19">
        <f>IFERROR(INDEX('Relatório do SketchUp'!$A$6:$CZ$6,MATCH("Produto",'Relatório do SketchUp'!$A$1:$CZ$1,0))&amp;"",IFERROR(INDEX('Relatório do SketchUp'!$A$6:$CZ$6,MATCH("f02_produto",'Relatório do SketchUp'!$A$1:$CZ$1,0))&amp;"",IFERROR(INDEX('Relatório do SketchUp'!$A$6:$CZ$6,MATCH("Definition Name",'Relatório do SketchUp'!$A$1:$CZ$1,0))&amp;"",IFERROR(INDEX('Relatório do SketchUp'!$A$6:$CZ$6,MATCH("Nome da definição",'Relatório do SketchUp'!$A$1:$CZ$1,0))&amp;"",""))))</f>
        <v/>
      </c>
      <c r="D9" s="19">
        <f>IFERROR(INDEX('Relatório do SketchUp'!$A$6:$CZ$6,MATCH("Marca",'Relatório do SketchUp'!$A$1:$CZ$1,0))&amp;"",IFERROR(INDEX('Relatório do SketchUp'!$A$6:$CZ$6,MATCH("f01_marca",'Relatório do SketchUp'!$A$1:$CZ$1,0))&amp;"",""))</f>
        <v/>
      </c>
      <c r="E9" s="19">
        <f>IFERROR(INDEX('Relatório do SketchUp'!$A$6:$CZ$6,MATCH("Linha",'Relatório do SketchUp'!$A$1:$CZ$1,0))&amp;"",IFERROR(INDEX('Relatório do SketchUp'!$A$6:$CZ$6,MATCH("f04_linha",'Relatório do SketchUp'!$A$1:$CZ$1,0))&amp;"",""))</f>
        <v/>
      </c>
      <c r="F9" s="19">
        <f>IFERROR(INDEX('Relatório do SketchUp'!$A$6:$CZ$6,MATCH("Código do produto",'Relatório do SketchUp'!$A$1:$CZ$1,0))&amp;"",IFERROR(INDEX('Relatório do SketchUp'!$A$6:$CZ$6,MATCH("f03_codigo",'Relatório do SketchUp'!$A$1:$CZ$1,0))&amp;"",""))</f>
        <v/>
      </c>
      <c r="G9" s="19">
        <f>IFERROR(INDEX('Relatório do SketchUp'!$A$6:$CZ$6,MATCH("Dimensões",'Relatório do SketchUp'!$A$1:$CZ$1,0))&amp;"",IFERROR(INDEX('Relatório do SketchUp'!$A$6:$CZ$6,MATCH("f06_dimensoes",'Relatório do SketchUp'!$A$1:$CZ$1,0))&amp;"",""))</f>
        <v/>
      </c>
      <c r="H9" s="19">
        <f>IFERROR(INDEX('Relatório do SketchUp'!$A$6:$CZ$6,MATCH("Acabamento",'Relatório do SketchUp'!$A$1:$CZ$1,0))&amp;"",IFERROR(INDEX('Relatório do SketchUp'!$A$6:$CZ$6,MATCH("f07_acabamento",'Relatório do SketchUp'!$A$1:$CZ$1,0))&amp;"",""))</f>
        <v/>
      </c>
      <c r="I9" s="19">
        <f>IF(C9="","",IFERROR(VALUE(IFERROR(INDEX('Relatório do SketchUp'!$A$6:$CZ$6,MATCH("Quantity",'Relatório do SketchUp'!$A$1:$CZ$1,0))&amp;"",IFERROR(INDEX('Relatório do SketchUp'!$A$6:$CZ$6,MATCH("Quantidade",'Relatório do SketchUp'!$A$1:$CZ$1,0))&amp;"",IFERROR(INDEX('Relatório do SketchUp'!$A$6:$CZ$6,MATCH("Qtd",'Relatório do SketchUp'!$A$1:$CZ$1,0))&amp;"",IFERROR(INDEX('Relatório do SketchUp'!$A$6:$CZ$6,MATCH("Count",'Relatório do SketchUp'!$A$1:$CZ$1,0))&amp;"",""))))),1))</f>
        <v/>
      </c>
      <c r="J9" s="18" t="n"/>
      <c r="K9" s="19">
        <f>IFERROR(INDEX('Relatório do SketchUp'!$A$6:$CZ$6,MATCH("Preço estimado",'Relatório do SketchUp'!$A$1:$CZ$1,0))&amp;"",IFERROR(INDEX('Relatório do SketchUp'!$A$6:$CZ$6,MATCH("f16_preco",'Relatório do SketchUp'!$A$1:$CZ$1,0))&amp;"",""))</f>
        <v/>
      </c>
      <c r="L9" s="20" t="n"/>
      <c r="M9" s="21">
        <f>IF(OR(I9="",L9=""),"",I9*L9)</f>
        <v/>
      </c>
      <c r="N9" s="19">
        <f>IF(IFERROR(INDEX('Relatório do SketchUp'!$A$6:$CZ$6,MATCH("Fornecedor",'Relatório do SketchUp'!$A$1:$CZ$1,0))&amp;"",IFERROR(INDEX('Relatório do SketchUp'!$A$6:$CZ$6,MATCH("f09_fornecedor",'Relatório do SketchUp'!$A$1:$CZ$1,0))&amp;"",""))&lt;&gt;"",IFERROR(INDEX('Relatório do SketchUp'!$A$6:$CZ$6,MATCH("Fornecedor",'Relatório do SketchUp'!$A$1:$CZ$1,0))&amp;"",IFERROR(INDEX('Relatório do SketchUp'!$A$6:$CZ$6,MATCH("f09_fornecedor",'Relatório do SketchUp'!$A$1:$CZ$1,0))&amp;"","")),IF(IFERROR(INDEX('Relatório do SketchUp'!$A$6:$CZ$6,MATCH("Marca",'Relatório do SketchUp'!$A$1:$CZ$1,0))&amp;"",IFERROR(INDEX('Relatório do SketchUp'!$A$6:$CZ$6,MATCH("f01_marca",'Relatório do SketchUp'!$A$1:$CZ$1,0))&amp;"",""))&lt;&gt;"",IFERROR(INDEX('Relatório do SketchUp'!$A$6:$CZ$6,MATCH("Marca",'Relatório do SketchUp'!$A$1:$CZ$1,0))&amp;"",IFERROR(INDEX('Relatório do SketchUp'!$A$6:$CZ$6,MATCH("f01_marca",'Relatório do SketchUp'!$A$1:$CZ$1,0))&amp;"","")),""))</f>
        <v/>
      </c>
      <c r="O9" s="19">
        <f>_xlfn.TEXTJOIN(" · ",TRUE,IFERROR(INDEX('Relatório do SketchUp'!$A$6:$CZ$6,MATCH("WhatsApp",'Relatório do SketchUp'!$A$1:$CZ$1,0))&amp;"",IFERROR(INDEX('Relatório do SketchUp'!$A$6:$CZ$6,MATCH("f11_whatsapp",'Relatório do SketchUp'!$A$1:$CZ$1,0))&amp;"","")),IFERROR(INDEX('Relatório do SketchUp'!$A$6:$CZ$6,MATCH("Telefone",'Relatório do SketchUp'!$A$1:$CZ$1,0))&amp;"",IFERROR(INDEX('Relatório do SketchUp'!$A$6:$CZ$6,MATCH("f10_telefone",'Relatório do SketchUp'!$A$1:$CZ$1,0))&amp;"","")),IFERROR(INDEX('Relatório do SketchUp'!$A$6:$CZ$6,MATCH("E-mail",'Relatório do SketchUp'!$A$1:$CZ$1,0))&amp;"",IFERROR(INDEX('Relatório do SketchUp'!$A$6:$CZ$6,MATCH("f12_email",'Relatório do SketchUp'!$A$1:$CZ$1,0))&amp;"","")))</f>
        <v/>
      </c>
      <c r="P9" s="19">
        <f>IFERROR(INDEX('Relatório do SketchUp'!$A$6:$CZ$6,MATCH("Página do produto",'Relatório do SketchUp'!$A$1:$CZ$1,0))&amp;"",IFERROR(INDEX('Relatório do SketchUp'!$A$6:$CZ$6,MATCH("f15_link_produto",'Relatório do SketchUp'!$A$1:$CZ$1,0))&amp;"",IFERROR(INDEX('Relatório do SketchUp'!$A$6:$CZ$6,MATCH("Onde comprar",'Relatório do SketchUp'!$A$1:$CZ$1,0))&amp;"",IFERROR(INDEX('Relatório do SketchUp'!$A$6:$CZ$6,MATCH("f14_onde_comprar",'Relatório do SketchUp'!$A$1:$CZ$1,0))&amp;"",IFERROR(INDEX('Relatório do SketchUp'!$A$6:$CZ$6,MATCH("Site",'Relatório do SketchUp'!$A$1:$CZ$1,0))&amp;"",IFERROR(INDEX('Relatório do SketchUp'!$A$6:$CZ$6,MATCH("f13_site",'Relatório do SketchUp'!$A$1:$CZ$1,0))&amp;"",""))))))</f>
        <v/>
      </c>
      <c r="Q9" s="18" t="n"/>
      <c r="R9" s="18" t="n"/>
      <c r="S9" s="18" t="n"/>
      <c r="T9" s="22" t="n"/>
      <c r="U9" s="23">
        <f>IF(OR(T9="",Q9=""),"",T9+Q9)</f>
        <v/>
      </c>
      <c r="V9" s="22" t="n"/>
      <c r="W9" s="18" t="n"/>
      <c r="X9" s="18" t="n"/>
    </row>
    <row r="10" ht="18" customHeight="1">
      <c r="A10" s="18" t="n"/>
      <c r="B10" s="18" t="n"/>
      <c r="C10" s="19">
        <f>IFERROR(INDEX('Relatório do SketchUp'!$A$7:$CZ$7,MATCH("Produto",'Relatório do SketchUp'!$A$1:$CZ$1,0))&amp;"",IFERROR(INDEX('Relatório do SketchUp'!$A$7:$CZ$7,MATCH("f02_produto",'Relatório do SketchUp'!$A$1:$CZ$1,0))&amp;"",IFERROR(INDEX('Relatório do SketchUp'!$A$7:$CZ$7,MATCH("Definition Name",'Relatório do SketchUp'!$A$1:$CZ$1,0))&amp;"",IFERROR(INDEX('Relatório do SketchUp'!$A$7:$CZ$7,MATCH("Nome da definição",'Relatório do SketchUp'!$A$1:$CZ$1,0))&amp;"",""))))</f>
        <v/>
      </c>
      <c r="D10" s="19">
        <f>IFERROR(INDEX('Relatório do SketchUp'!$A$7:$CZ$7,MATCH("Marca",'Relatório do SketchUp'!$A$1:$CZ$1,0))&amp;"",IFERROR(INDEX('Relatório do SketchUp'!$A$7:$CZ$7,MATCH("f01_marca",'Relatório do SketchUp'!$A$1:$CZ$1,0))&amp;"",""))</f>
        <v/>
      </c>
      <c r="E10" s="19">
        <f>IFERROR(INDEX('Relatório do SketchUp'!$A$7:$CZ$7,MATCH("Linha",'Relatório do SketchUp'!$A$1:$CZ$1,0))&amp;"",IFERROR(INDEX('Relatório do SketchUp'!$A$7:$CZ$7,MATCH("f04_linha",'Relatório do SketchUp'!$A$1:$CZ$1,0))&amp;"",""))</f>
        <v/>
      </c>
      <c r="F10" s="19">
        <f>IFERROR(INDEX('Relatório do SketchUp'!$A$7:$CZ$7,MATCH("Código do produto",'Relatório do SketchUp'!$A$1:$CZ$1,0))&amp;"",IFERROR(INDEX('Relatório do SketchUp'!$A$7:$CZ$7,MATCH("f03_codigo",'Relatório do SketchUp'!$A$1:$CZ$1,0))&amp;"",""))</f>
        <v/>
      </c>
      <c r="G10" s="19">
        <f>IFERROR(INDEX('Relatório do SketchUp'!$A$7:$CZ$7,MATCH("Dimensões",'Relatório do SketchUp'!$A$1:$CZ$1,0))&amp;"",IFERROR(INDEX('Relatório do SketchUp'!$A$7:$CZ$7,MATCH("f06_dimensoes",'Relatório do SketchUp'!$A$1:$CZ$1,0))&amp;"",""))</f>
        <v/>
      </c>
      <c r="H10" s="19">
        <f>IFERROR(INDEX('Relatório do SketchUp'!$A$7:$CZ$7,MATCH("Acabamento",'Relatório do SketchUp'!$A$1:$CZ$1,0))&amp;"",IFERROR(INDEX('Relatório do SketchUp'!$A$7:$CZ$7,MATCH("f07_acabamento",'Relatório do SketchUp'!$A$1:$CZ$1,0))&amp;"",""))</f>
        <v/>
      </c>
      <c r="I10" s="19">
        <f>IF(C10="","",IFERROR(VALUE(IFERROR(INDEX('Relatório do SketchUp'!$A$7:$CZ$7,MATCH("Quantity",'Relatório do SketchUp'!$A$1:$CZ$1,0))&amp;"",IFERROR(INDEX('Relatório do SketchUp'!$A$7:$CZ$7,MATCH("Quantidade",'Relatório do SketchUp'!$A$1:$CZ$1,0))&amp;"",IFERROR(INDEX('Relatório do SketchUp'!$A$7:$CZ$7,MATCH("Qtd",'Relatório do SketchUp'!$A$1:$CZ$1,0))&amp;"",IFERROR(INDEX('Relatório do SketchUp'!$A$7:$CZ$7,MATCH("Count",'Relatório do SketchUp'!$A$1:$CZ$1,0))&amp;"",""))))),1))</f>
        <v/>
      </c>
      <c r="J10" s="18" t="n"/>
      <c r="K10" s="19">
        <f>IFERROR(INDEX('Relatório do SketchUp'!$A$7:$CZ$7,MATCH("Preço estimado",'Relatório do SketchUp'!$A$1:$CZ$1,0))&amp;"",IFERROR(INDEX('Relatório do SketchUp'!$A$7:$CZ$7,MATCH("f16_preco",'Relatório do SketchUp'!$A$1:$CZ$1,0))&amp;"",""))</f>
        <v/>
      </c>
      <c r="L10" s="20" t="n"/>
      <c r="M10" s="21">
        <f>IF(OR(I10="",L10=""),"",I10*L10)</f>
        <v/>
      </c>
      <c r="N10" s="19">
        <f>IF(IFERROR(INDEX('Relatório do SketchUp'!$A$7:$CZ$7,MATCH("Fornecedor",'Relatório do SketchUp'!$A$1:$CZ$1,0))&amp;"",IFERROR(INDEX('Relatório do SketchUp'!$A$7:$CZ$7,MATCH("f09_fornecedor",'Relatório do SketchUp'!$A$1:$CZ$1,0))&amp;"",""))&lt;&gt;"",IFERROR(INDEX('Relatório do SketchUp'!$A$7:$CZ$7,MATCH("Fornecedor",'Relatório do SketchUp'!$A$1:$CZ$1,0))&amp;"",IFERROR(INDEX('Relatório do SketchUp'!$A$7:$CZ$7,MATCH("f09_fornecedor",'Relatório do SketchUp'!$A$1:$CZ$1,0))&amp;"","")),IF(IFERROR(INDEX('Relatório do SketchUp'!$A$7:$CZ$7,MATCH("Marca",'Relatório do SketchUp'!$A$1:$CZ$1,0))&amp;"",IFERROR(INDEX('Relatório do SketchUp'!$A$7:$CZ$7,MATCH("f01_marca",'Relatório do SketchUp'!$A$1:$CZ$1,0))&amp;"",""))&lt;&gt;"",IFERROR(INDEX('Relatório do SketchUp'!$A$7:$CZ$7,MATCH("Marca",'Relatório do SketchUp'!$A$1:$CZ$1,0))&amp;"",IFERROR(INDEX('Relatório do SketchUp'!$A$7:$CZ$7,MATCH("f01_marca",'Relatório do SketchUp'!$A$1:$CZ$1,0))&amp;"","")),""))</f>
        <v/>
      </c>
      <c r="O10" s="19">
        <f>_xlfn.TEXTJOIN(" · ",TRUE,IFERROR(INDEX('Relatório do SketchUp'!$A$7:$CZ$7,MATCH("WhatsApp",'Relatório do SketchUp'!$A$1:$CZ$1,0))&amp;"",IFERROR(INDEX('Relatório do SketchUp'!$A$7:$CZ$7,MATCH("f11_whatsapp",'Relatório do SketchUp'!$A$1:$CZ$1,0))&amp;"","")),IFERROR(INDEX('Relatório do SketchUp'!$A$7:$CZ$7,MATCH("Telefone",'Relatório do SketchUp'!$A$1:$CZ$1,0))&amp;"",IFERROR(INDEX('Relatório do SketchUp'!$A$7:$CZ$7,MATCH("f10_telefone",'Relatório do SketchUp'!$A$1:$CZ$1,0))&amp;"","")),IFERROR(INDEX('Relatório do SketchUp'!$A$7:$CZ$7,MATCH("E-mail",'Relatório do SketchUp'!$A$1:$CZ$1,0))&amp;"",IFERROR(INDEX('Relatório do SketchUp'!$A$7:$CZ$7,MATCH("f12_email",'Relatório do SketchUp'!$A$1:$CZ$1,0))&amp;"","")))</f>
        <v/>
      </c>
      <c r="P10" s="19">
        <f>IFERROR(INDEX('Relatório do SketchUp'!$A$7:$CZ$7,MATCH("Página do produto",'Relatório do SketchUp'!$A$1:$CZ$1,0))&amp;"",IFERROR(INDEX('Relatório do SketchUp'!$A$7:$CZ$7,MATCH("f15_link_produto",'Relatório do SketchUp'!$A$1:$CZ$1,0))&amp;"",IFERROR(INDEX('Relatório do SketchUp'!$A$7:$CZ$7,MATCH("Onde comprar",'Relatório do SketchUp'!$A$1:$CZ$1,0))&amp;"",IFERROR(INDEX('Relatório do SketchUp'!$A$7:$CZ$7,MATCH("f14_onde_comprar",'Relatório do SketchUp'!$A$1:$CZ$1,0))&amp;"",IFERROR(INDEX('Relatório do SketchUp'!$A$7:$CZ$7,MATCH("Site",'Relatório do SketchUp'!$A$1:$CZ$1,0))&amp;"",IFERROR(INDEX('Relatório do SketchUp'!$A$7:$CZ$7,MATCH("f13_site",'Relatório do SketchUp'!$A$1:$CZ$1,0))&amp;"",""))))))</f>
        <v/>
      </c>
      <c r="Q10" s="18" t="n"/>
      <c r="R10" s="18" t="n"/>
      <c r="S10" s="18" t="n"/>
      <c r="T10" s="22" t="n"/>
      <c r="U10" s="23">
        <f>IF(OR(T10="",Q10=""),"",T10+Q10)</f>
        <v/>
      </c>
      <c r="V10" s="22" t="n"/>
      <c r="W10" s="18" t="n"/>
      <c r="X10" s="18" t="n"/>
    </row>
    <row r="11" ht="18" customHeight="1">
      <c r="A11" s="18" t="n"/>
      <c r="B11" s="18" t="n"/>
      <c r="C11" s="19">
        <f>IFERROR(INDEX('Relatório do SketchUp'!$A$8:$CZ$8,MATCH("Produto",'Relatório do SketchUp'!$A$1:$CZ$1,0))&amp;"",IFERROR(INDEX('Relatório do SketchUp'!$A$8:$CZ$8,MATCH("f02_produto",'Relatório do SketchUp'!$A$1:$CZ$1,0))&amp;"",IFERROR(INDEX('Relatório do SketchUp'!$A$8:$CZ$8,MATCH("Definition Name",'Relatório do SketchUp'!$A$1:$CZ$1,0))&amp;"",IFERROR(INDEX('Relatório do SketchUp'!$A$8:$CZ$8,MATCH("Nome da definição",'Relatório do SketchUp'!$A$1:$CZ$1,0))&amp;"",""))))</f>
        <v/>
      </c>
      <c r="D11" s="19">
        <f>IFERROR(INDEX('Relatório do SketchUp'!$A$8:$CZ$8,MATCH("Marca",'Relatório do SketchUp'!$A$1:$CZ$1,0))&amp;"",IFERROR(INDEX('Relatório do SketchUp'!$A$8:$CZ$8,MATCH("f01_marca",'Relatório do SketchUp'!$A$1:$CZ$1,0))&amp;"",""))</f>
        <v/>
      </c>
      <c r="E11" s="19">
        <f>IFERROR(INDEX('Relatório do SketchUp'!$A$8:$CZ$8,MATCH("Linha",'Relatório do SketchUp'!$A$1:$CZ$1,0))&amp;"",IFERROR(INDEX('Relatório do SketchUp'!$A$8:$CZ$8,MATCH("f04_linha",'Relatório do SketchUp'!$A$1:$CZ$1,0))&amp;"",""))</f>
        <v/>
      </c>
      <c r="F11" s="19">
        <f>IFERROR(INDEX('Relatório do SketchUp'!$A$8:$CZ$8,MATCH("Código do produto",'Relatório do SketchUp'!$A$1:$CZ$1,0))&amp;"",IFERROR(INDEX('Relatório do SketchUp'!$A$8:$CZ$8,MATCH("f03_codigo",'Relatório do SketchUp'!$A$1:$CZ$1,0))&amp;"",""))</f>
        <v/>
      </c>
      <c r="G11" s="19">
        <f>IFERROR(INDEX('Relatório do SketchUp'!$A$8:$CZ$8,MATCH("Dimensões",'Relatório do SketchUp'!$A$1:$CZ$1,0))&amp;"",IFERROR(INDEX('Relatório do SketchUp'!$A$8:$CZ$8,MATCH("f06_dimensoes",'Relatório do SketchUp'!$A$1:$CZ$1,0))&amp;"",""))</f>
        <v/>
      </c>
      <c r="H11" s="19">
        <f>IFERROR(INDEX('Relatório do SketchUp'!$A$8:$CZ$8,MATCH("Acabamento",'Relatório do SketchUp'!$A$1:$CZ$1,0))&amp;"",IFERROR(INDEX('Relatório do SketchUp'!$A$8:$CZ$8,MATCH("f07_acabamento",'Relatório do SketchUp'!$A$1:$CZ$1,0))&amp;"",""))</f>
        <v/>
      </c>
      <c r="I11" s="19">
        <f>IF(C11="","",IFERROR(VALUE(IFERROR(INDEX('Relatório do SketchUp'!$A$8:$CZ$8,MATCH("Quantity",'Relatório do SketchUp'!$A$1:$CZ$1,0))&amp;"",IFERROR(INDEX('Relatório do SketchUp'!$A$8:$CZ$8,MATCH("Quantidade",'Relatório do SketchUp'!$A$1:$CZ$1,0))&amp;"",IFERROR(INDEX('Relatório do SketchUp'!$A$8:$CZ$8,MATCH("Qtd",'Relatório do SketchUp'!$A$1:$CZ$1,0))&amp;"",IFERROR(INDEX('Relatório do SketchUp'!$A$8:$CZ$8,MATCH("Count",'Relatório do SketchUp'!$A$1:$CZ$1,0))&amp;"",""))))),1))</f>
        <v/>
      </c>
      <c r="J11" s="18" t="n"/>
      <c r="K11" s="19">
        <f>IFERROR(INDEX('Relatório do SketchUp'!$A$8:$CZ$8,MATCH("Preço estimado",'Relatório do SketchUp'!$A$1:$CZ$1,0))&amp;"",IFERROR(INDEX('Relatório do SketchUp'!$A$8:$CZ$8,MATCH("f16_preco",'Relatório do SketchUp'!$A$1:$CZ$1,0))&amp;"",""))</f>
        <v/>
      </c>
      <c r="L11" s="20" t="n"/>
      <c r="M11" s="21">
        <f>IF(OR(I11="",L11=""),"",I11*L11)</f>
        <v/>
      </c>
      <c r="N11" s="19">
        <f>IF(IFERROR(INDEX('Relatório do SketchUp'!$A$8:$CZ$8,MATCH("Fornecedor",'Relatório do SketchUp'!$A$1:$CZ$1,0))&amp;"",IFERROR(INDEX('Relatório do SketchUp'!$A$8:$CZ$8,MATCH("f09_fornecedor",'Relatório do SketchUp'!$A$1:$CZ$1,0))&amp;"",""))&lt;&gt;"",IFERROR(INDEX('Relatório do SketchUp'!$A$8:$CZ$8,MATCH("Fornecedor",'Relatório do SketchUp'!$A$1:$CZ$1,0))&amp;"",IFERROR(INDEX('Relatório do SketchUp'!$A$8:$CZ$8,MATCH("f09_fornecedor",'Relatório do SketchUp'!$A$1:$CZ$1,0))&amp;"","")),IF(IFERROR(INDEX('Relatório do SketchUp'!$A$8:$CZ$8,MATCH("Marca",'Relatório do SketchUp'!$A$1:$CZ$1,0))&amp;"",IFERROR(INDEX('Relatório do SketchUp'!$A$8:$CZ$8,MATCH("f01_marca",'Relatório do SketchUp'!$A$1:$CZ$1,0))&amp;"",""))&lt;&gt;"",IFERROR(INDEX('Relatório do SketchUp'!$A$8:$CZ$8,MATCH("Marca",'Relatório do SketchUp'!$A$1:$CZ$1,0))&amp;"",IFERROR(INDEX('Relatório do SketchUp'!$A$8:$CZ$8,MATCH("f01_marca",'Relatório do SketchUp'!$A$1:$CZ$1,0))&amp;"","")),""))</f>
        <v/>
      </c>
      <c r="O11" s="19">
        <f>_xlfn.TEXTJOIN(" · ",TRUE,IFERROR(INDEX('Relatório do SketchUp'!$A$8:$CZ$8,MATCH("WhatsApp",'Relatório do SketchUp'!$A$1:$CZ$1,0))&amp;"",IFERROR(INDEX('Relatório do SketchUp'!$A$8:$CZ$8,MATCH("f11_whatsapp",'Relatório do SketchUp'!$A$1:$CZ$1,0))&amp;"","")),IFERROR(INDEX('Relatório do SketchUp'!$A$8:$CZ$8,MATCH("Telefone",'Relatório do SketchUp'!$A$1:$CZ$1,0))&amp;"",IFERROR(INDEX('Relatório do SketchUp'!$A$8:$CZ$8,MATCH("f10_telefone",'Relatório do SketchUp'!$A$1:$CZ$1,0))&amp;"","")),IFERROR(INDEX('Relatório do SketchUp'!$A$8:$CZ$8,MATCH("E-mail",'Relatório do SketchUp'!$A$1:$CZ$1,0))&amp;"",IFERROR(INDEX('Relatório do SketchUp'!$A$8:$CZ$8,MATCH("f12_email",'Relatório do SketchUp'!$A$1:$CZ$1,0))&amp;"","")))</f>
        <v/>
      </c>
      <c r="P11" s="19">
        <f>IFERROR(INDEX('Relatório do SketchUp'!$A$8:$CZ$8,MATCH("Página do produto",'Relatório do SketchUp'!$A$1:$CZ$1,0))&amp;"",IFERROR(INDEX('Relatório do SketchUp'!$A$8:$CZ$8,MATCH("f15_link_produto",'Relatório do SketchUp'!$A$1:$CZ$1,0))&amp;"",IFERROR(INDEX('Relatório do SketchUp'!$A$8:$CZ$8,MATCH("Onde comprar",'Relatório do SketchUp'!$A$1:$CZ$1,0))&amp;"",IFERROR(INDEX('Relatório do SketchUp'!$A$8:$CZ$8,MATCH("f14_onde_comprar",'Relatório do SketchUp'!$A$1:$CZ$1,0))&amp;"",IFERROR(INDEX('Relatório do SketchUp'!$A$8:$CZ$8,MATCH("Site",'Relatório do SketchUp'!$A$1:$CZ$1,0))&amp;"",IFERROR(INDEX('Relatório do SketchUp'!$A$8:$CZ$8,MATCH("f13_site",'Relatório do SketchUp'!$A$1:$CZ$1,0))&amp;"",""))))))</f>
        <v/>
      </c>
      <c r="Q11" s="18" t="n"/>
      <c r="R11" s="18" t="n"/>
      <c r="S11" s="18" t="n"/>
      <c r="T11" s="22" t="n"/>
      <c r="U11" s="23">
        <f>IF(OR(T11="",Q11=""),"",T11+Q11)</f>
        <v/>
      </c>
      <c r="V11" s="22" t="n"/>
      <c r="W11" s="18" t="n"/>
      <c r="X11" s="18" t="n"/>
    </row>
    <row r="12" ht="18" customHeight="1">
      <c r="A12" s="18" t="n"/>
      <c r="B12" s="18" t="n"/>
      <c r="C12" s="19">
        <f>IFERROR(INDEX('Relatório do SketchUp'!$A$9:$CZ$9,MATCH("Produto",'Relatório do SketchUp'!$A$1:$CZ$1,0))&amp;"",IFERROR(INDEX('Relatório do SketchUp'!$A$9:$CZ$9,MATCH("f02_produto",'Relatório do SketchUp'!$A$1:$CZ$1,0))&amp;"",IFERROR(INDEX('Relatório do SketchUp'!$A$9:$CZ$9,MATCH("Definition Name",'Relatório do SketchUp'!$A$1:$CZ$1,0))&amp;"",IFERROR(INDEX('Relatório do SketchUp'!$A$9:$CZ$9,MATCH("Nome da definição",'Relatório do SketchUp'!$A$1:$CZ$1,0))&amp;"",""))))</f>
        <v/>
      </c>
      <c r="D12" s="19">
        <f>IFERROR(INDEX('Relatório do SketchUp'!$A$9:$CZ$9,MATCH("Marca",'Relatório do SketchUp'!$A$1:$CZ$1,0))&amp;"",IFERROR(INDEX('Relatório do SketchUp'!$A$9:$CZ$9,MATCH("f01_marca",'Relatório do SketchUp'!$A$1:$CZ$1,0))&amp;"",""))</f>
        <v/>
      </c>
      <c r="E12" s="19">
        <f>IFERROR(INDEX('Relatório do SketchUp'!$A$9:$CZ$9,MATCH("Linha",'Relatório do SketchUp'!$A$1:$CZ$1,0))&amp;"",IFERROR(INDEX('Relatório do SketchUp'!$A$9:$CZ$9,MATCH("f04_linha",'Relatório do SketchUp'!$A$1:$CZ$1,0))&amp;"",""))</f>
        <v/>
      </c>
      <c r="F12" s="19">
        <f>IFERROR(INDEX('Relatório do SketchUp'!$A$9:$CZ$9,MATCH("Código do produto",'Relatório do SketchUp'!$A$1:$CZ$1,0))&amp;"",IFERROR(INDEX('Relatório do SketchUp'!$A$9:$CZ$9,MATCH("f03_codigo",'Relatório do SketchUp'!$A$1:$CZ$1,0))&amp;"",""))</f>
        <v/>
      </c>
      <c r="G12" s="19">
        <f>IFERROR(INDEX('Relatório do SketchUp'!$A$9:$CZ$9,MATCH("Dimensões",'Relatório do SketchUp'!$A$1:$CZ$1,0))&amp;"",IFERROR(INDEX('Relatório do SketchUp'!$A$9:$CZ$9,MATCH("f06_dimensoes",'Relatório do SketchUp'!$A$1:$CZ$1,0))&amp;"",""))</f>
        <v/>
      </c>
      <c r="H12" s="19">
        <f>IFERROR(INDEX('Relatório do SketchUp'!$A$9:$CZ$9,MATCH("Acabamento",'Relatório do SketchUp'!$A$1:$CZ$1,0))&amp;"",IFERROR(INDEX('Relatório do SketchUp'!$A$9:$CZ$9,MATCH("f07_acabamento",'Relatório do SketchUp'!$A$1:$CZ$1,0))&amp;"",""))</f>
        <v/>
      </c>
      <c r="I12" s="19">
        <f>IF(C12="","",IFERROR(VALUE(IFERROR(INDEX('Relatório do SketchUp'!$A$9:$CZ$9,MATCH("Quantity",'Relatório do SketchUp'!$A$1:$CZ$1,0))&amp;"",IFERROR(INDEX('Relatório do SketchUp'!$A$9:$CZ$9,MATCH("Quantidade",'Relatório do SketchUp'!$A$1:$CZ$1,0))&amp;"",IFERROR(INDEX('Relatório do SketchUp'!$A$9:$CZ$9,MATCH("Qtd",'Relatório do SketchUp'!$A$1:$CZ$1,0))&amp;"",IFERROR(INDEX('Relatório do SketchUp'!$A$9:$CZ$9,MATCH("Count",'Relatório do SketchUp'!$A$1:$CZ$1,0))&amp;"",""))))),1))</f>
        <v/>
      </c>
      <c r="J12" s="18" t="n"/>
      <c r="K12" s="19">
        <f>IFERROR(INDEX('Relatório do SketchUp'!$A$9:$CZ$9,MATCH("Preço estimado",'Relatório do SketchUp'!$A$1:$CZ$1,0))&amp;"",IFERROR(INDEX('Relatório do SketchUp'!$A$9:$CZ$9,MATCH("f16_preco",'Relatório do SketchUp'!$A$1:$CZ$1,0))&amp;"",""))</f>
        <v/>
      </c>
      <c r="L12" s="20" t="n"/>
      <c r="M12" s="21">
        <f>IF(OR(I12="",L12=""),"",I12*L12)</f>
        <v/>
      </c>
      <c r="N12" s="19">
        <f>IF(IFERROR(INDEX('Relatório do SketchUp'!$A$9:$CZ$9,MATCH("Fornecedor",'Relatório do SketchUp'!$A$1:$CZ$1,0))&amp;"",IFERROR(INDEX('Relatório do SketchUp'!$A$9:$CZ$9,MATCH("f09_fornecedor",'Relatório do SketchUp'!$A$1:$CZ$1,0))&amp;"",""))&lt;&gt;"",IFERROR(INDEX('Relatório do SketchUp'!$A$9:$CZ$9,MATCH("Fornecedor",'Relatório do SketchUp'!$A$1:$CZ$1,0))&amp;"",IFERROR(INDEX('Relatório do SketchUp'!$A$9:$CZ$9,MATCH("f09_fornecedor",'Relatório do SketchUp'!$A$1:$CZ$1,0))&amp;"","")),IF(IFERROR(INDEX('Relatório do SketchUp'!$A$9:$CZ$9,MATCH("Marca",'Relatório do SketchUp'!$A$1:$CZ$1,0))&amp;"",IFERROR(INDEX('Relatório do SketchUp'!$A$9:$CZ$9,MATCH("f01_marca",'Relatório do SketchUp'!$A$1:$CZ$1,0))&amp;"",""))&lt;&gt;"",IFERROR(INDEX('Relatório do SketchUp'!$A$9:$CZ$9,MATCH("Marca",'Relatório do SketchUp'!$A$1:$CZ$1,0))&amp;"",IFERROR(INDEX('Relatório do SketchUp'!$A$9:$CZ$9,MATCH("f01_marca",'Relatório do SketchUp'!$A$1:$CZ$1,0))&amp;"","")),""))</f>
        <v/>
      </c>
      <c r="O12" s="19">
        <f>_xlfn.TEXTJOIN(" · ",TRUE,IFERROR(INDEX('Relatório do SketchUp'!$A$9:$CZ$9,MATCH("WhatsApp",'Relatório do SketchUp'!$A$1:$CZ$1,0))&amp;"",IFERROR(INDEX('Relatório do SketchUp'!$A$9:$CZ$9,MATCH("f11_whatsapp",'Relatório do SketchUp'!$A$1:$CZ$1,0))&amp;"","")),IFERROR(INDEX('Relatório do SketchUp'!$A$9:$CZ$9,MATCH("Telefone",'Relatório do SketchUp'!$A$1:$CZ$1,0))&amp;"",IFERROR(INDEX('Relatório do SketchUp'!$A$9:$CZ$9,MATCH("f10_telefone",'Relatório do SketchUp'!$A$1:$CZ$1,0))&amp;"","")),IFERROR(INDEX('Relatório do SketchUp'!$A$9:$CZ$9,MATCH("E-mail",'Relatório do SketchUp'!$A$1:$CZ$1,0))&amp;"",IFERROR(INDEX('Relatório do SketchUp'!$A$9:$CZ$9,MATCH("f12_email",'Relatório do SketchUp'!$A$1:$CZ$1,0))&amp;"","")))</f>
        <v/>
      </c>
      <c r="P12" s="19">
        <f>IFERROR(INDEX('Relatório do SketchUp'!$A$9:$CZ$9,MATCH("Página do produto",'Relatório do SketchUp'!$A$1:$CZ$1,0))&amp;"",IFERROR(INDEX('Relatório do SketchUp'!$A$9:$CZ$9,MATCH("f15_link_produto",'Relatório do SketchUp'!$A$1:$CZ$1,0))&amp;"",IFERROR(INDEX('Relatório do SketchUp'!$A$9:$CZ$9,MATCH("Onde comprar",'Relatório do SketchUp'!$A$1:$CZ$1,0))&amp;"",IFERROR(INDEX('Relatório do SketchUp'!$A$9:$CZ$9,MATCH("f14_onde_comprar",'Relatório do SketchUp'!$A$1:$CZ$1,0))&amp;"",IFERROR(INDEX('Relatório do SketchUp'!$A$9:$CZ$9,MATCH("Site",'Relatório do SketchUp'!$A$1:$CZ$1,0))&amp;"",IFERROR(INDEX('Relatório do SketchUp'!$A$9:$CZ$9,MATCH("f13_site",'Relatório do SketchUp'!$A$1:$CZ$1,0))&amp;"",""))))))</f>
        <v/>
      </c>
      <c r="Q12" s="18" t="n"/>
      <c r="R12" s="18" t="n"/>
      <c r="S12" s="18" t="n"/>
      <c r="T12" s="22" t="n"/>
      <c r="U12" s="23">
        <f>IF(OR(T12="",Q12=""),"",T12+Q12)</f>
        <v/>
      </c>
      <c r="V12" s="22" t="n"/>
      <c r="W12" s="18" t="n"/>
      <c r="X12" s="18" t="n"/>
    </row>
    <row r="13" ht="18" customHeight="1">
      <c r="A13" s="18" t="n"/>
      <c r="B13" s="18" t="n"/>
      <c r="C13" s="19">
        <f>IFERROR(INDEX('Relatório do SketchUp'!$A$10:$CZ$10,MATCH("Produto",'Relatório do SketchUp'!$A$1:$CZ$1,0))&amp;"",IFERROR(INDEX('Relatório do SketchUp'!$A$10:$CZ$10,MATCH("f02_produto",'Relatório do SketchUp'!$A$1:$CZ$1,0))&amp;"",IFERROR(INDEX('Relatório do SketchUp'!$A$10:$CZ$10,MATCH("Definition Name",'Relatório do SketchUp'!$A$1:$CZ$1,0))&amp;"",IFERROR(INDEX('Relatório do SketchUp'!$A$10:$CZ$10,MATCH("Nome da definição",'Relatório do SketchUp'!$A$1:$CZ$1,0))&amp;"",""))))</f>
        <v/>
      </c>
      <c r="D13" s="19">
        <f>IFERROR(INDEX('Relatório do SketchUp'!$A$10:$CZ$10,MATCH("Marca",'Relatório do SketchUp'!$A$1:$CZ$1,0))&amp;"",IFERROR(INDEX('Relatório do SketchUp'!$A$10:$CZ$10,MATCH("f01_marca",'Relatório do SketchUp'!$A$1:$CZ$1,0))&amp;"",""))</f>
        <v/>
      </c>
      <c r="E13" s="19">
        <f>IFERROR(INDEX('Relatório do SketchUp'!$A$10:$CZ$10,MATCH("Linha",'Relatório do SketchUp'!$A$1:$CZ$1,0))&amp;"",IFERROR(INDEX('Relatório do SketchUp'!$A$10:$CZ$10,MATCH("f04_linha",'Relatório do SketchUp'!$A$1:$CZ$1,0))&amp;"",""))</f>
        <v/>
      </c>
      <c r="F13" s="19">
        <f>IFERROR(INDEX('Relatório do SketchUp'!$A$10:$CZ$10,MATCH("Código do produto",'Relatório do SketchUp'!$A$1:$CZ$1,0))&amp;"",IFERROR(INDEX('Relatório do SketchUp'!$A$10:$CZ$10,MATCH("f03_codigo",'Relatório do SketchUp'!$A$1:$CZ$1,0))&amp;"",""))</f>
        <v/>
      </c>
      <c r="G13" s="19">
        <f>IFERROR(INDEX('Relatório do SketchUp'!$A$10:$CZ$10,MATCH("Dimensões",'Relatório do SketchUp'!$A$1:$CZ$1,0))&amp;"",IFERROR(INDEX('Relatório do SketchUp'!$A$10:$CZ$10,MATCH("f06_dimensoes",'Relatório do SketchUp'!$A$1:$CZ$1,0))&amp;"",""))</f>
        <v/>
      </c>
      <c r="H13" s="19">
        <f>IFERROR(INDEX('Relatório do SketchUp'!$A$10:$CZ$10,MATCH("Acabamento",'Relatório do SketchUp'!$A$1:$CZ$1,0))&amp;"",IFERROR(INDEX('Relatório do SketchUp'!$A$10:$CZ$10,MATCH("f07_acabamento",'Relatório do SketchUp'!$A$1:$CZ$1,0))&amp;"",""))</f>
        <v/>
      </c>
      <c r="I13" s="19">
        <f>IF(C13="","",IFERROR(VALUE(IFERROR(INDEX('Relatório do SketchUp'!$A$10:$CZ$10,MATCH("Quantity",'Relatório do SketchUp'!$A$1:$CZ$1,0))&amp;"",IFERROR(INDEX('Relatório do SketchUp'!$A$10:$CZ$10,MATCH("Quantidade",'Relatório do SketchUp'!$A$1:$CZ$1,0))&amp;"",IFERROR(INDEX('Relatório do SketchUp'!$A$10:$CZ$10,MATCH("Qtd",'Relatório do SketchUp'!$A$1:$CZ$1,0))&amp;"",IFERROR(INDEX('Relatório do SketchUp'!$A$10:$CZ$10,MATCH("Count",'Relatório do SketchUp'!$A$1:$CZ$1,0))&amp;"",""))))),1))</f>
        <v/>
      </c>
      <c r="J13" s="18" t="n"/>
      <c r="K13" s="19">
        <f>IFERROR(INDEX('Relatório do SketchUp'!$A$10:$CZ$10,MATCH("Preço estimado",'Relatório do SketchUp'!$A$1:$CZ$1,0))&amp;"",IFERROR(INDEX('Relatório do SketchUp'!$A$10:$CZ$10,MATCH("f16_preco",'Relatório do SketchUp'!$A$1:$CZ$1,0))&amp;"",""))</f>
        <v/>
      </c>
      <c r="L13" s="20" t="n"/>
      <c r="M13" s="21">
        <f>IF(OR(I13="",L13=""),"",I13*L13)</f>
        <v/>
      </c>
      <c r="N13" s="19">
        <f>IF(IFERROR(INDEX('Relatório do SketchUp'!$A$10:$CZ$10,MATCH("Fornecedor",'Relatório do SketchUp'!$A$1:$CZ$1,0))&amp;"",IFERROR(INDEX('Relatório do SketchUp'!$A$10:$CZ$10,MATCH("f09_fornecedor",'Relatório do SketchUp'!$A$1:$CZ$1,0))&amp;"",""))&lt;&gt;"",IFERROR(INDEX('Relatório do SketchUp'!$A$10:$CZ$10,MATCH("Fornecedor",'Relatório do SketchUp'!$A$1:$CZ$1,0))&amp;"",IFERROR(INDEX('Relatório do SketchUp'!$A$10:$CZ$10,MATCH("f09_fornecedor",'Relatório do SketchUp'!$A$1:$CZ$1,0))&amp;"","")),IF(IFERROR(INDEX('Relatório do SketchUp'!$A$10:$CZ$10,MATCH("Marca",'Relatório do SketchUp'!$A$1:$CZ$1,0))&amp;"",IFERROR(INDEX('Relatório do SketchUp'!$A$10:$CZ$10,MATCH("f01_marca",'Relatório do SketchUp'!$A$1:$CZ$1,0))&amp;"",""))&lt;&gt;"",IFERROR(INDEX('Relatório do SketchUp'!$A$10:$CZ$10,MATCH("Marca",'Relatório do SketchUp'!$A$1:$CZ$1,0))&amp;"",IFERROR(INDEX('Relatório do SketchUp'!$A$10:$CZ$10,MATCH("f01_marca",'Relatório do SketchUp'!$A$1:$CZ$1,0))&amp;"","")),""))</f>
        <v/>
      </c>
      <c r="O13" s="19">
        <f>_xlfn.TEXTJOIN(" · ",TRUE,IFERROR(INDEX('Relatório do SketchUp'!$A$10:$CZ$10,MATCH("WhatsApp",'Relatório do SketchUp'!$A$1:$CZ$1,0))&amp;"",IFERROR(INDEX('Relatório do SketchUp'!$A$10:$CZ$10,MATCH("f11_whatsapp",'Relatório do SketchUp'!$A$1:$CZ$1,0))&amp;"","")),IFERROR(INDEX('Relatório do SketchUp'!$A$10:$CZ$10,MATCH("Telefone",'Relatório do SketchUp'!$A$1:$CZ$1,0))&amp;"",IFERROR(INDEX('Relatório do SketchUp'!$A$10:$CZ$10,MATCH("f10_telefone",'Relatório do SketchUp'!$A$1:$CZ$1,0))&amp;"","")),IFERROR(INDEX('Relatório do SketchUp'!$A$10:$CZ$10,MATCH("E-mail",'Relatório do SketchUp'!$A$1:$CZ$1,0))&amp;"",IFERROR(INDEX('Relatório do SketchUp'!$A$10:$CZ$10,MATCH("f12_email",'Relatório do SketchUp'!$A$1:$CZ$1,0))&amp;"","")))</f>
        <v/>
      </c>
      <c r="P13" s="19">
        <f>IFERROR(INDEX('Relatório do SketchUp'!$A$10:$CZ$10,MATCH("Página do produto",'Relatório do SketchUp'!$A$1:$CZ$1,0))&amp;"",IFERROR(INDEX('Relatório do SketchUp'!$A$10:$CZ$10,MATCH("f15_link_produto",'Relatório do SketchUp'!$A$1:$CZ$1,0))&amp;"",IFERROR(INDEX('Relatório do SketchUp'!$A$10:$CZ$10,MATCH("Onde comprar",'Relatório do SketchUp'!$A$1:$CZ$1,0))&amp;"",IFERROR(INDEX('Relatório do SketchUp'!$A$10:$CZ$10,MATCH("f14_onde_comprar",'Relatório do SketchUp'!$A$1:$CZ$1,0))&amp;"",IFERROR(INDEX('Relatório do SketchUp'!$A$10:$CZ$10,MATCH("Site",'Relatório do SketchUp'!$A$1:$CZ$1,0))&amp;"",IFERROR(INDEX('Relatório do SketchUp'!$A$10:$CZ$10,MATCH("f13_site",'Relatório do SketchUp'!$A$1:$CZ$1,0))&amp;"",""))))))</f>
        <v/>
      </c>
      <c r="Q13" s="18" t="n"/>
      <c r="R13" s="18" t="n"/>
      <c r="S13" s="18" t="n"/>
      <c r="T13" s="22" t="n"/>
      <c r="U13" s="23">
        <f>IF(OR(T13="",Q13=""),"",T13+Q13)</f>
        <v/>
      </c>
      <c r="V13" s="22" t="n"/>
      <c r="W13" s="18" t="n"/>
      <c r="X13" s="18" t="n"/>
    </row>
    <row r="14" ht="18" customHeight="1">
      <c r="A14" s="18" t="n"/>
      <c r="B14" s="18" t="n"/>
      <c r="C14" s="19">
        <f>IFERROR(INDEX('Relatório do SketchUp'!$A$11:$CZ$11,MATCH("Produto",'Relatório do SketchUp'!$A$1:$CZ$1,0))&amp;"",IFERROR(INDEX('Relatório do SketchUp'!$A$11:$CZ$11,MATCH("f02_produto",'Relatório do SketchUp'!$A$1:$CZ$1,0))&amp;"",IFERROR(INDEX('Relatório do SketchUp'!$A$11:$CZ$11,MATCH("Definition Name",'Relatório do SketchUp'!$A$1:$CZ$1,0))&amp;"",IFERROR(INDEX('Relatório do SketchUp'!$A$11:$CZ$11,MATCH("Nome da definição",'Relatório do SketchUp'!$A$1:$CZ$1,0))&amp;"",""))))</f>
        <v/>
      </c>
      <c r="D14" s="19">
        <f>IFERROR(INDEX('Relatório do SketchUp'!$A$11:$CZ$11,MATCH("Marca",'Relatório do SketchUp'!$A$1:$CZ$1,0))&amp;"",IFERROR(INDEX('Relatório do SketchUp'!$A$11:$CZ$11,MATCH("f01_marca",'Relatório do SketchUp'!$A$1:$CZ$1,0))&amp;"",""))</f>
        <v/>
      </c>
      <c r="E14" s="19">
        <f>IFERROR(INDEX('Relatório do SketchUp'!$A$11:$CZ$11,MATCH("Linha",'Relatório do SketchUp'!$A$1:$CZ$1,0))&amp;"",IFERROR(INDEX('Relatório do SketchUp'!$A$11:$CZ$11,MATCH("f04_linha",'Relatório do SketchUp'!$A$1:$CZ$1,0))&amp;"",""))</f>
        <v/>
      </c>
      <c r="F14" s="19">
        <f>IFERROR(INDEX('Relatório do SketchUp'!$A$11:$CZ$11,MATCH("Código do produto",'Relatório do SketchUp'!$A$1:$CZ$1,0))&amp;"",IFERROR(INDEX('Relatório do SketchUp'!$A$11:$CZ$11,MATCH("f03_codigo",'Relatório do SketchUp'!$A$1:$CZ$1,0))&amp;"",""))</f>
        <v/>
      </c>
      <c r="G14" s="19">
        <f>IFERROR(INDEX('Relatório do SketchUp'!$A$11:$CZ$11,MATCH("Dimensões",'Relatório do SketchUp'!$A$1:$CZ$1,0))&amp;"",IFERROR(INDEX('Relatório do SketchUp'!$A$11:$CZ$11,MATCH("f06_dimensoes",'Relatório do SketchUp'!$A$1:$CZ$1,0))&amp;"",""))</f>
        <v/>
      </c>
      <c r="H14" s="19">
        <f>IFERROR(INDEX('Relatório do SketchUp'!$A$11:$CZ$11,MATCH("Acabamento",'Relatório do SketchUp'!$A$1:$CZ$1,0))&amp;"",IFERROR(INDEX('Relatório do SketchUp'!$A$11:$CZ$11,MATCH("f07_acabamento",'Relatório do SketchUp'!$A$1:$CZ$1,0))&amp;"",""))</f>
        <v/>
      </c>
      <c r="I14" s="19">
        <f>IF(C14="","",IFERROR(VALUE(IFERROR(INDEX('Relatório do SketchUp'!$A$11:$CZ$11,MATCH("Quantity",'Relatório do SketchUp'!$A$1:$CZ$1,0))&amp;"",IFERROR(INDEX('Relatório do SketchUp'!$A$11:$CZ$11,MATCH("Quantidade",'Relatório do SketchUp'!$A$1:$CZ$1,0))&amp;"",IFERROR(INDEX('Relatório do SketchUp'!$A$11:$CZ$11,MATCH("Qtd",'Relatório do SketchUp'!$A$1:$CZ$1,0))&amp;"",IFERROR(INDEX('Relatório do SketchUp'!$A$11:$CZ$11,MATCH("Count",'Relatório do SketchUp'!$A$1:$CZ$1,0))&amp;"",""))))),1))</f>
        <v/>
      </c>
      <c r="J14" s="18" t="n"/>
      <c r="K14" s="19">
        <f>IFERROR(INDEX('Relatório do SketchUp'!$A$11:$CZ$11,MATCH("Preço estimado",'Relatório do SketchUp'!$A$1:$CZ$1,0))&amp;"",IFERROR(INDEX('Relatório do SketchUp'!$A$11:$CZ$11,MATCH("f16_preco",'Relatório do SketchUp'!$A$1:$CZ$1,0))&amp;"",""))</f>
        <v/>
      </c>
      <c r="L14" s="20" t="n"/>
      <c r="M14" s="21">
        <f>IF(OR(I14="",L14=""),"",I14*L14)</f>
        <v/>
      </c>
      <c r="N14" s="19">
        <f>IF(IFERROR(INDEX('Relatório do SketchUp'!$A$11:$CZ$11,MATCH("Fornecedor",'Relatório do SketchUp'!$A$1:$CZ$1,0))&amp;"",IFERROR(INDEX('Relatório do SketchUp'!$A$11:$CZ$11,MATCH("f09_fornecedor",'Relatório do SketchUp'!$A$1:$CZ$1,0))&amp;"",""))&lt;&gt;"",IFERROR(INDEX('Relatório do SketchUp'!$A$11:$CZ$11,MATCH("Fornecedor",'Relatório do SketchUp'!$A$1:$CZ$1,0))&amp;"",IFERROR(INDEX('Relatório do SketchUp'!$A$11:$CZ$11,MATCH("f09_fornecedor",'Relatório do SketchUp'!$A$1:$CZ$1,0))&amp;"","")),IF(IFERROR(INDEX('Relatório do SketchUp'!$A$11:$CZ$11,MATCH("Marca",'Relatório do SketchUp'!$A$1:$CZ$1,0))&amp;"",IFERROR(INDEX('Relatório do SketchUp'!$A$11:$CZ$11,MATCH("f01_marca",'Relatório do SketchUp'!$A$1:$CZ$1,0))&amp;"",""))&lt;&gt;"",IFERROR(INDEX('Relatório do SketchUp'!$A$11:$CZ$11,MATCH("Marca",'Relatório do SketchUp'!$A$1:$CZ$1,0))&amp;"",IFERROR(INDEX('Relatório do SketchUp'!$A$11:$CZ$11,MATCH("f01_marca",'Relatório do SketchUp'!$A$1:$CZ$1,0))&amp;"","")),""))</f>
        <v/>
      </c>
      <c r="O14" s="19">
        <f>_xlfn.TEXTJOIN(" · ",TRUE,IFERROR(INDEX('Relatório do SketchUp'!$A$11:$CZ$11,MATCH("WhatsApp",'Relatório do SketchUp'!$A$1:$CZ$1,0))&amp;"",IFERROR(INDEX('Relatório do SketchUp'!$A$11:$CZ$11,MATCH("f11_whatsapp",'Relatório do SketchUp'!$A$1:$CZ$1,0))&amp;"","")),IFERROR(INDEX('Relatório do SketchUp'!$A$11:$CZ$11,MATCH("Telefone",'Relatório do SketchUp'!$A$1:$CZ$1,0))&amp;"",IFERROR(INDEX('Relatório do SketchUp'!$A$11:$CZ$11,MATCH("f10_telefone",'Relatório do SketchUp'!$A$1:$CZ$1,0))&amp;"","")),IFERROR(INDEX('Relatório do SketchUp'!$A$11:$CZ$11,MATCH("E-mail",'Relatório do SketchUp'!$A$1:$CZ$1,0))&amp;"",IFERROR(INDEX('Relatório do SketchUp'!$A$11:$CZ$11,MATCH("f12_email",'Relatório do SketchUp'!$A$1:$CZ$1,0))&amp;"","")))</f>
        <v/>
      </c>
      <c r="P14" s="19">
        <f>IFERROR(INDEX('Relatório do SketchUp'!$A$11:$CZ$11,MATCH("Página do produto",'Relatório do SketchUp'!$A$1:$CZ$1,0))&amp;"",IFERROR(INDEX('Relatório do SketchUp'!$A$11:$CZ$11,MATCH("f15_link_produto",'Relatório do SketchUp'!$A$1:$CZ$1,0))&amp;"",IFERROR(INDEX('Relatório do SketchUp'!$A$11:$CZ$11,MATCH("Onde comprar",'Relatório do SketchUp'!$A$1:$CZ$1,0))&amp;"",IFERROR(INDEX('Relatório do SketchUp'!$A$11:$CZ$11,MATCH("f14_onde_comprar",'Relatório do SketchUp'!$A$1:$CZ$1,0))&amp;"",IFERROR(INDEX('Relatório do SketchUp'!$A$11:$CZ$11,MATCH("Site",'Relatório do SketchUp'!$A$1:$CZ$1,0))&amp;"",IFERROR(INDEX('Relatório do SketchUp'!$A$11:$CZ$11,MATCH("f13_site",'Relatório do SketchUp'!$A$1:$CZ$1,0))&amp;"",""))))))</f>
        <v/>
      </c>
      <c r="Q14" s="18" t="n"/>
      <c r="R14" s="18" t="n"/>
      <c r="S14" s="18" t="n"/>
      <c r="T14" s="22" t="n"/>
      <c r="U14" s="23">
        <f>IF(OR(T14="",Q14=""),"",T14+Q14)</f>
        <v/>
      </c>
      <c r="V14" s="22" t="n"/>
      <c r="W14" s="18" t="n"/>
      <c r="X14" s="18" t="n"/>
    </row>
    <row r="15" ht="18" customHeight="1">
      <c r="A15" s="18" t="n"/>
      <c r="B15" s="18" t="n"/>
      <c r="C15" s="19">
        <f>IFERROR(INDEX('Relatório do SketchUp'!$A$12:$CZ$12,MATCH("Produto",'Relatório do SketchUp'!$A$1:$CZ$1,0))&amp;"",IFERROR(INDEX('Relatório do SketchUp'!$A$12:$CZ$12,MATCH("f02_produto",'Relatório do SketchUp'!$A$1:$CZ$1,0))&amp;"",IFERROR(INDEX('Relatório do SketchUp'!$A$12:$CZ$12,MATCH("Definition Name",'Relatório do SketchUp'!$A$1:$CZ$1,0))&amp;"",IFERROR(INDEX('Relatório do SketchUp'!$A$12:$CZ$12,MATCH("Nome da definição",'Relatório do SketchUp'!$A$1:$CZ$1,0))&amp;"",""))))</f>
        <v/>
      </c>
      <c r="D15" s="19">
        <f>IFERROR(INDEX('Relatório do SketchUp'!$A$12:$CZ$12,MATCH("Marca",'Relatório do SketchUp'!$A$1:$CZ$1,0))&amp;"",IFERROR(INDEX('Relatório do SketchUp'!$A$12:$CZ$12,MATCH("f01_marca",'Relatório do SketchUp'!$A$1:$CZ$1,0))&amp;"",""))</f>
        <v/>
      </c>
      <c r="E15" s="19">
        <f>IFERROR(INDEX('Relatório do SketchUp'!$A$12:$CZ$12,MATCH("Linha",'Relatório do SketchUp'!$A$1:$CZ$1,0))&amp;"",IFERROR(INDEX('Relatório do SketchUp'!$A$12:$CZ$12,MATCH("f04_linha",'Relatório do SketchUp'!$A$1:$CZ$1,0))&amp;"",""))</f>
        <v/>
      </c>
      <c r="F15" s="19">
        <f>IFERROR(INDEX('Relatório do SketchUp'!$A$12:$CZ$12,MATCH("Código do produto",'Relatório do SketchUp'!$A$1:$CZ$1,0))&amp;"",IFERROR(INDEX('Relatório do SketchUp'!$A$12:$CZ$12,MATCH("f03_codigo",'Relatório do SketchUp'!$A$1:$CZ$1,0))&amp;"",""))</f>
        <v/>
      </c>
      <c r="G15" s="19">
        <f>IFERROR(INDEX('Relatório do SketchUp'!$A$12:$CZ$12,MATCH("Dimensões",'Relatório do SketchUp'!$A$1:$CZ$1,0))&amp;"",IFERROR(INDEX('Relatório do SketchUp'!$A$12:$CZ$12,MATCH("f06_dimensoes",'Relatório do SketchUp'!$A$1:$CZ$1,0))&amp;"",""))</f>
        <v/>
      </c>
      <c r="H15" s="19">
        <f>IFERROR(INDEX('Relatório do SketchUp'!$A$12:$CZ$12,MATCH("Acabamento",'Relatório do SketchUp'!$A$1:$CZ$1,0))&amp;"",IFERROR(INDEX('Relatório do SketchUp'!$A$12:$CZ$12,MATCH("f07_acabamento",'Relatório do SketchUp'!$A$1:$CZ$1,0))&amp;"",""))</f>
        <v/>
      </c>
      <c r="I15" s="19">
        <f>IF(C15="","",IFERROR(VALUE(IFERROR(INDEX('Relatório do SketchUp'!$A$12:$CZ$12,MATCH("Quantity",'Relatório do SketchUp'!$A$1:$CZ$1,0))&amp;"",IFERROR(INDEX('Relatório do SketchUp'!$A$12:$CZ$12,MATCH("Quantidade",'Relatório do SketchUp'!$A$1:$CZ$1,0))&amp;"",IFERROR(INDEX('Relatório do SketchUp'!$A$12:$CZ$12,MATCH("Qtd",'Relatório do SketchUp'!$A$1:$CZ$1,0))&amp;"",IFERROR(INDEX('Relatório do SketchUp'!$A$12:$CZ$12,MATCH("Count",'Relatório do SketchUp'!$A$1:$CZ$1,0))&amp;"",""))))),1))</f>
        <v/>
      </c>
      <c r="J15" s="18" t="n"/>
      <c r="K15" s="19">
        <f>IFERROR(INDEX('Relatório do SketchUp'!$A$12:$CZ$12,MATCH("Preço estimado",'Relatório do SketchUp'!$A$1:$CZ$1,0))&amp;"",IFERROR(INDEX('Relatório do SketchUp'!$A$12:$CZ$12,MATCH("f16_preco",'Relatório do SketchUp'!$A$1:$CZ$1,0))&amp;"",""))</f>
        <v/>
      </c>
      <c r="L15" s="20" t="n"/>
      <c r="M15" s="21">
        <f>IF(OR(I15="",L15=""),"",I15*L15)</f>
        <v/>
      </c>
      <c r="N15" s="19">
        <f>IF(IFERROR(INDEX('Relatório do SketchUp'!$A$12:$CZ$12,MATCH("Fornecedor",'Relatório do SketchUp'!$A$1:$CZ$1,0))&amp;"",IFERROR(INDEX('Relatório do SketchUp'!$A$12:$CZ$12,MATCH("f09_fornecedor",'Relatório do SketchUp'!$A$1:$CZ$1,0))&amp;"",""))&lt;&gt;"",IFERROR(INDEX('Relatório do SketchUp'!$A$12:$CZ$12,MATCH("Fornecedor",'Relatório do SketchUp'!$A$1:$CZ$1,0))&amp;"",IFERROR(INDEX('Relatório do SketchUp'!$A$12:$CZ$12,MATCH("f09_fornecedor",'Relatório do SketchUp'!$A$1:$CZ$1,0))&amp;"","")),IF(IFERROR(INDEX('Relatório do SketchUp'!$A$12:$CZ$12,MATCH("Marca",'Relatório do SketchUp'!$A$1:$CZ$1,0))&amp;"",IFERROR(INDEX('Relatório do SketchUp'!$A$12:$CZ$12,MATCH("f01_marca",'Relatório do SketchUp'!$A$1:$CZ$1,0))&amp;"",""))&lt;&gt;"",IFERROR(INDEX('Relatório do SketchUp'!$A$12:$CZ$12,MATCH("Marca",'Relatório do SketchUp'!$A$1:$CZ$1,0))&amp;"",IFERROR(INDEX('Relatório do SketchUp'!$A$12:$CZ$12,MATCH("f01_marca",'Relatório do SketchUp'!$A$1:$CZ$1,0))&amp;"","")),""))</f>
        <v/>
      </c>
      <c r="O15" s="19">
        <f>_xlfn.TEXTJOIN(" · ",TRUE,IFERROR(INDEX('Relatório do SketchUp'!$A$12:$CZ$12,MATCH("WhatsApp",'Relatório do SketchUp'!$A$1:$CZ$1,0))&amp;"",IFERROR(INDEX('Relatório do SketchUp'!$A$12:$CZ$12,MATCH("f11_whatsapp",'Relatório do SketchUp'!$A$1:$CZ$1,0))&amp;"","")),IFERROR(INDEX('Relatório do SketchUp'!$A$12:$CZ$12,MATCH("Telefone",'Relatório do SketchUp'!$A$1:$CZ$1,0))&amp;"",IFERROR(INDEX('Relatório do SketchUp'!$A$12:$CZ$12,MATCH("f10_telefone",'Relatório do SketchUp'!$A$1:$CZ$1,0))&amp;"","")),IFERROR(INDEX('Relatório do SketchUp'!$A$12:$CZ$12,MATCH("E-mail",'Relatório do SketchUp'!$A$1:$CZ$1,0))&amp;"",IFERROR(INDEX('Relatório do SketchUp'!$A$12:$CZ$12,MATCH("f12_email",'Relatório do SketchUp'!$A$1:$CZ$1,0))&amp;"","")))</f>
        <v/>
      </c>
      <c r="P15" s="19">
        <f>IFERROR(INDEX('Relatório do SketchUp'!$A$12:$CZ$12,MATCH("Página do produto",'Relatório do SketchUp'!$A$1:$CZ$1,0))&amp;"",IFERROR(INDEX('Relatório do SketchUp'!$A$12:$CZ$12,MATCH("f15_link_produto",'Relatório do SketchUp'!$A$1:$CZ$1,0))&amp;"",IFERROR(INDEX('Relatório do SketchUp'!$A$12:$CZ$12,MATCH("Onde comprar",'Relatório do SketchUp'!$A$1:$CZ$1,0))&amp;"",IFERROR(INDEX('Relatório do SketchUp'!$A$12:$CZ$12,MATCH("f14_onde_comprar",'Relatório do SketchUp'!$A$1:$CZ$1,0))&amp;"",IFERROR(INDEX('Relatório do SketchUp'!$A$12:$CZ$12,MATCH("Site",'Relatório do SketchUp'!$A$1:$CZ$1,0))&amp;"",IFERROR(INDEX('Relatório do SketchUp'!$A$12:$CZ$12,MATCH("f13_site",'Relatório do SketchUp'!$A$1:$CZ$1,0))&amp;"",""))))))</f>
        <v/>
      </c>
      <c r="Q15" s="18" t="n"/>
      <c r="R15" s="18" t="n"/>
      <c r="S15" s="18" t="n"/>
      <c r="T15" s="22" t="n"/>
      <c r="U15" s="23">
        <f>IF(OR(T15="",Q15=""),"",T15+Q15)</f>
        <v/>
      </c>
      <c r="V15" s="22" t="n"/>
      <c r="W15" s="18" t="n"/>
      <c r="X15" s="18" t="n"/>
    </row>
    <row r="16" ht="18" customHeight="1">
      <c r="A16" s="18" t="n"/>
      <c r="B16" s="18" t="n"/>
      <c r="C16" s="19">
        <f>IFERROR(INDEX('Relatório do SketchUp'!$A$13:$CZ$13,MATCH("Produto",'Relatório do SketchUp'!$A$1:$CZ$1,0))&amp;"",IFERROR(INDEX('Relatório do SketchUp'!$A$13:$CZ$13,MATCH("f02_produto",'Relatório do SketchUp'!$A$1:$CZ$1,0))&amp;"",IFERROR(INDEX('Relatório do SketchUp'!$A$13:$CZ$13,MATCH("Definition Name",'Relatório do SketchUp'!$A$1:$CZ$1,0))&amp;"",IFERROR(INDEX('Relatório do SketchUp'!$A$13:$CZ$13,MATCH("Nome da definição",'Relatório do SketchUp'!$A$1:$CZ$1,0))&amp;"",""))))</f>
        <v/>
      </c>
      <c r="D16" s="19">
        <f>IFERROR(INDEX('Relatório do SketchUp'!$A$13:$CZ$13,MATCH("Marca",'Relatório do SketchUp'!$A$1:$CZ$1,0))&amp;"",IFERROR(INDEX('Relatório do SketchUp'!$A$13:$CZ$13,MATCH("f01_marca",'Relatório do SketchUp'!$A$1:$CZ$1,0))&amp;"",""))</f>
        <v/>
      </c>
      <c r="E16" s="19">
        <f>IFERROR(INDEX('Relatório do SketchUp'!$A$13:$CZ$13,MATCH("Linha",'Relatório do SketchUp'!$A$1:$CZ$1,0))&amp;"",IFERROR(INDEX('Relatório do SketchUp'!$A$13:$CZ$13,MATCH("f04_linha",'Relatório do SketchUp'!$A$1:$CZ$1,0))&amp;"",""))</f>
        <v/>
      </c>
      <c r="F16" s="19">
        <f>IFERROR(INDEX('Relatório do SketchUp'!$A$13:$CZ$13,MATCH("Código do produto",'Relatório do SketchUp'!$A$1:$CZ$1,0))&amp;"",IFERROR(INDEX('Relatório do SketchUp'!$A$13:$CZ$13,MATCH("f03_codigo",'Relatório do SketchUp'!$A$1:$CZ$1,0))&amp;"",""))</f>
        <v/>
      </c>
      <c r="G16" s="19">
        <f>IFERROR(INDEX('Relatório do SketchUp'!$A$13:$CZ$13,MATCH("Dimensões",'Relatório do SketchUp'!$A$1:$CZ$1,0))&amp;"",IFERROR(INDEX('Relatório do SketchUp'!$A$13:$CZ$13,MATCH("f06_dimensoes",'Relatório do SketchUp'!$A$1:$CZ$1,0))&amp;"",""))</f>
        <v/>
      </c>
      <c r="H16" s="19">
        <f>IFERROR(INDEX('Relatório do SketchUp'!$A$13:$CZ$13,MATCH("Acabamento",'Relatório do SketchUp'!$A$1:$CZ$1,0))&amp;"",IFERROR(INDEX('Relatório do SketchUp'!$A$13:$CZ$13,MATCH("f07_acabamento",'Relatório do SketchUp'!$A$1:$CZ$1,0))&amp;"",""))</f>
        <v/>
      </c>
      <c r="I16" s="19">
        <f>IF(C16="","",IFERROR(VALUE(IFERROR(INDEX('Relatório do SketchUp'!$A$13:$CZ$13,MATCH("Quantity",'Relatório do SketchUp'!$A$1:$CZ$1,0))&amp;"",IFERROR(INDEX('Relatório do SketchUp'!$A$13:$CZ$13,MATCH("Quantidade",'Relatório do SketchUp'!$A$1:$CZ$1,0))&amp;"",IFERROR(INDEX('Relatório do SketchUp'!$A$13:$CZ$13,MATCH("Qtd",'Relatório do SketchUp'!$A$1:$CZ$1,0))&amp;"",IFERROR(INDEX('Relatório do SketchUp'!$A$13:$CZ$13,MATCH("Count",'Relatório do SketchUp'!$A$1:$CZ$1,0))&amp;"",""))))),1))</f>
        <v/>
      </c>
      <c r="J16" s="18" t="n"/>
      <c r="K16" s="19">
        <f>IFERROR(INDEX('Relatório do SketchUp'!$A$13:$CZ$13,MATCH("Preço estimado",'Relatório do SketchUp'!$A$1:$CZ$1,0))&amp;"",IFERROR(INDEX('Relatório do SketchUp'!$A$13:$CZ$13,MATCH("f16_preco",'Relatório do SketchUp'!$A$1:$CZ$1,0))&amp;"",""))</f>
        <v/>
      </c>
      <c r="L16" s="20" t="n"/>
      <c r="M16" s="21">
        <f>IF(OR(I16="",L16=""),"",I16*L16)</f>
        <v/>
      </c>
      <c r="N16" s="19">
        <f>IF(IFERROR(INDEX('Relatório do SketchUp'!$A$13:$CZ$13,MATCH("Fornecedor",'Relatório do SketchUp'!$A$1:$CZ$1,0))&amp;"",IFERROR(INDEX('Relatório do SketchUp'!$A$13:$CZ$13,MATCH("f09_fornecedor",'Relatório do SketchUp'!$A$1:$CZ$1,0))&amp;"",""))&lt;&gt;"",IFERROR(INDEX('Relatório do SketchUp'!$A$13:$CZ$13,MATCH("Fornecedor",'Relatório do SketchUp'!$A$1:$CZ$1,0))&amp;"",IFERROR(INDEX('Relatório do SketchUp'!$A$13:$CZ$13,MATCH("f09_fornecedor",'Relatório do SketchUp'!$A$1:$CZ$1,0))&amp;"","")),IF(IFERROR(INDEX('Relatório do SketchUp'!$A$13:$CZ$13,MATCH("Marca",'Relatório do SketchUp'!$A$1:$CZ$1,0))&amp;"",IFERROR(INDEX('Relatório do SketchUp'!$A$13:$CZ$13,MATCH("f01_marca",'Relatório do SketchUp'!$A$1:$CZ$1,0))&amp;"",""))&lt;&gt;"",IFERROR(INDEX('Relatório do SketchUp'!$A$13:$CZ$13,MATCH("Marca",'Relatório do SketchUp'!$A$1:$CZ$1,0))&amp;"",IFERROR(INDEX('Relatório do SketchUp'!$A$13:$CZ$13,MATCH("f01_marca",'Relatório do SketchUp'!$A$1:$CZ$1,0))&amp;"","")),""))</f>
        <v/>
      </c>
      <c r="O16" s="19">
        <f>_xlfn.TEXTJOIN(" · ",TRUE,IFERROR(INDEX('Relatório do SketchUp'!$A$13:$CZ$13,MATCH("WhatsApp",'Relatório do SketchUp'!$A$1:$CZ$1,0))&amp;"",IFERROR(INDEX('Relatório do SketchUp'!$A$13:$CZ$13,MATCH("f11_whatsapp",'Relatório do SketchUp'!$A$1:$CZ$1,0))&amp;"","")),IFERROR(INDEX('Relatório do SketchUp'!$A$13:$CZ$13,MATCH("Telefone",'Relatório do SketchUp'!$A$1:$CZ$1,0))&amp;"",IFERROR(INDEX('Relatório do SketchUp'!$A$13:$CZ$13,MATCH("f10_telefone",'Relatório do SketchUp'!$A$1:$CZ$1,0))&amp;"","")),IFERROR(INDEX('Relatório do SketchUp'!$A$13:$CZ$13,MATCH("E-mail",'Relatório do SketchUp'!$A$1:$CZ$1,0))&amp;"",IFERROR(INDEX('Relatório do SketchUp'!$A$13:$CZ$13,MATCH("f12_email",'Relatório do SketchUp'!$A$1:$CZ$1,0))&amp;"","")))</f>
        <v/>
      </c>
      <c r="P16" s="19">
        <f>IFERROR(INDEX('Relatório do SketchUp'!$A$13:$CZ$13,MATCH("Página do produto",'Relatório do SketchUp'!$A$1:$CZ$1,0))&amp;"",IFERROR(INDEX('Relatório do SketchUp'!$A$13:$CZ$13,MATCH("f15_link_produto",'Relatório do SketchUp'!$A$1:$CZ$1,0))&amp;"",IFERROR(INDEX('Relatório do SketchUp'!$A$13:$CZ$13,MATCH("Onde comprar",'Relatório do SketchUp'!$A$1:$CZ$1,0))&amp;"",IFERROR(INDEX('Relatório do SketchUp'!$A$13:$CZ$13,MATCH("f14_onde_comprar",'Relatório do SketchUp'!$A$1:$CZ$1,0))&amp;"",IFERROR(INDEX('Relatório do SketchUp'!$A$13:$CZ$13,MATCH("Site",'Relatório do SketchUp'!$A$1:$CZ$1,0))&amp;"",IFERROR(INDEX('Relatório do SketchUp'!$A$13:$CZ$13,MATCH("f13_site",'Relatório do SketchUp'!$A$1:$CZ$1,0))&amp;"",""))))))</f>
        <v/>
      </c>
      <c r="Q16" s="18" t="n"/>
      <c r="R16" s="18" t="n"/>
      <c r="S16" s="18" t="n"/>
      <c r="T16" s="22" t="n"/>
      <c r="U16" s="23">
        <f>IF(OR(T16="",Q16=""),"",T16+Q16)</f>
        <v/>
      </c>
      <c r="V16" s="22" t="n"/>
      <c r="W16" s="18" t="n"/>
      <c r="X16" s="18" t="n"/>
    </row>
    <row r="17" ht="18" customHeight="1">
      <c r="A17" s="18" t="n"/>
      <c r="B17" s="18" t="n"/>
      <c r="C17" s="19">
        <f>IFERROR(INDEX('Relatório do SketchUp'!$A$14:$CZ$14,MATCH("Produto",'Relatório do SketchUp'!$A$1:$CZ$1,0))&amp;"",IFERROR(INDEX('Relatório do SketchUp'!$A$14:$CZ$14,MATCH("f02_produto",'Relatório do SketchUp'!$A$1:$CZ$1,0))&amp;"",IFERROR(INDEX('Relatório do SketchUp'!$A$14:$CZ$14,MATCH("Definition Name",'Relatório do SketchUp'!$A$1:$CZ$1,0))&amp;"",IFERROR(INDEX('Relatório do SketchUp'!$A$14:$CZ$14,MATCH("Nome da definição",'Relatório do SketchUp'!$A$1:$CZ$1,0))&amp;"",""))))</f>
        <v/>
      </c>
      <c r="D17" s="19">
        <f>IFERROR(INDEX('Relatório do SketchUp'!$A$14:$CZ$14,MATCH("Marca",'Relatório do SketchUp'!$A$1:$CZ$1,0))&amp;"",IFERROR(INDEX('Relatório do SketchUp'!$A$14:$CZ$14,MATCH("f01_marca",'Relatório do SketchUp'!$A$1:$CZ$1,0))&amp;"",""))</f>
        <v/>
      </c>
      <c r="E17" s="19">
        <f>IFERROR(INDEX('Relatório do SketchUp'!$A$14:$CZ$14,MATCH("Linha",'Relatório do SketchUp'!$A$1:$CZ$1,0))&amp;"",IFERROR(INDEX('Relatório do SketchUp'!$A$14:$CZ$14,MATCH("f04_linha",'Relatório do SketchUp'!$A$1:$CZ$1,0))&amp;"",""))</f>
        <v/>
      </c>
      <c r="F17" s="19">
        <f>IFERROR(INDEX('Relatório do SketchUp'!$A$14:$CZ$14,MATCH("Código do produto",'Relatório do SketchUp'!$A$1:$CZ$1,0))&amp;"",IFERROR(INDEX('Relatório do SketchUp'!$A$14:$CZ$14,MATCH("f03_codigo",'Relatório do SketchUp'!$A$1:$CZ$1,0))&amp;"",""))</f>
        <v/>
      </c>
      <c r="G17" s="19">
        <f>IFERROR(INDEX('Relatório do SketchUp'!$A$14:$CZ$14,MATCH("Dimensões",'Relatório do SketchUp'!$A$1:$CZ$1,0))&amp;"",IFERROR(INDEX('Relatório do SketchUp'!$A$14:$CZ$14,MATCH("f06_dimensoes",'Relatório do SketchUp'!$A$1:$CZ$1,0))&amp;"",""))</f>
        <v/>
      </c>
      <c r="H17" s="19">
        <f>IFERROR(INDEX('Relatório do SketchUp'!$A$14:$CZ$14,MATCH("Acabamento",'Relatório do SketchUp'!$A$1:$CZ$1,0))&amp;"",IFERROR(INDEX('Relatório do SketchUp'!$A$14:$CZ$14,MATCH("f07_acabamento",'Relatório do SketchUp'!$A$1:$CZ$1,0))&amp;"",""))</f>
        <v/>
      </c>
      <c r="I17" s="19">
        <f>IF(C17="","",IFERROR(VALUE(IFERROR(INDEX('Relatório do SketchUp'!$A$14:$CZ$14,MATCH("Quantity",'Relatório do SketchUp'!$A$1:$CZ$1,0))&amp;"",IFERROR(INDEX('Relatório do SketchUp'!$A$14:$CZ$14,MATCH("Quantidade",'Relatório do SketchUp'!$A$1:$CZ$1,0))&amp;"",IFERROR(INDEX('Relatório do SketchUp'!$A$14:$CZ$14,MATCH("Qtd",'Relatório do SketchUp'!$A$1:$CZ$1,0))&amp;"",IFERROR(INDEX('Relatório do SketchUp'!$A$14:$CZ$14,MATCH("Count",'Relatório do SketchUp'!$A$1:$CZ$1,0))&amp;"",""))))),1))</f>
        <v/>
      </c>
      <c r="J17" s="18" t="n"/>
      <c r="K17" s="19">
        <f>IFERROR(INDEX('Relatório do SketchUp'!$A$14:$CZ$14,MATCH("Preço estimado",'Relatório do SketchUp'!$A$1:$CZ$1,0))&amp;"",IFERROR(INDEX('Relatório do SketchUp'!$A$14:$CZ$14,MATCH("f16_preco",'Relatório do SketchUp'!$A$1:$CZ$1,0))&amp;"",""))</f>
        <v/>
      </c>
      <c r="L17" s="20" t="n"/>
      <c r="M17" s="21">
        <f>IF(OR(I17="",L17=""),"",I17*L17)</f>
        <v/>
      </c>
      <c r="N17" s="19">
        <f>IF(IFERROR(INDEX('Relatório do SketchUp'!$A$14:$CZ$14,MATCH("Fornecedor",'Relatório do SketchUp'!$A$1:$CZ$1,0))&amp;"",IFERROR(INDEX('Relatório do SketchUp'!$A$14:$CZ$14,MATCH("f09_fornecedor",'Relatório do SketchUp'!$A$1:$CZ$1,0))&amp;"",""))&lt;&gt;"",IFERROR(INDEX('Relatório do SketchUp'!$A$14:$CZ$14,MATCH("Fornecedor",'Relatório do SketchUp'!$A$1:$CZ$1,0))&amp;"",IFERROR(INDEX('Relatório do SketchUp'!$A$14:$CZ$14,MATCH("f09_fornecedor",'Relatório do SketchUp'!$A$1:$CZ$1,0))&amp;"","")),IF(IFERROR(INDEX('Relatório do SketchUp'!$A$14:$CZ$14,MATCH("Marca",'Relatório do SketchUp'!$A$1:$CZ$1,0))&amp;"",IFERROR(INDEX('Relatório do SketchUp'!$A$14:$CZ$14,MATCH("f01_marca",'Relatório do SketchUp'!$A$1:$CZ$1,0))&amp;"",""))&lt;&gt;"",IFERROR(INDEX('Relatório do SketchUp'!$A$14:$CZ$14,MATCH("Marca",'Relatório do SketchUp'!$A$1:$CZ$1,0))&amp;"",IFERROR(INDEX('Relatório do SketchUp'!$A$14:$CZ$14,MATCH("f01_marca",'Relatório do SketchUp'!$A$1:$CZ$1,0))&amp;"","")),""))</f>
        <v/>
      </c>
      <c r="O17" s="19">
        <f>_xlfn.TEXTJOIN(" · ",TRUE,IFERROR(INDEX('Relatório do SketchUp'!$A$14:$CZ$14,MATCH("WhatsApp",'Relatório do SketchUp'!$A$1:$CZ$1,0))&amp;"",IFERROR(INDEX('Relatório do SketchUp'!$A$14:$CZ$14,MATCH("f11_whatsapp",'Relatório do SketchUp'!$A$1:$CZ$1,0))&amp;"","")),IFERROR(INDEX('Relatório do SketchUp'!$A$14:$CZ$14,MATCH("Telefone",'Relatório do SketchUp'!$A$1:$CZ$1,0))&amp;"",IFERROR(INDEX('Relatório do SketchUp'!$A$14:$CZ$14,MATCH("f10_telefone",'Relatório do SketchUp'!$A$1:$CZ$1,0))&amp;"","")),IFERROR(INDEX('Relatório do SketchUp'!$A$14:$CZ$14,MATCH("E-mail",'Relatório do SketchUp'!$A$1:$CZ$1,0))&amp;"",IFERROR(INDEX('Relatório do SketchUp'!$A$14:$CZ$14,MATCH("f12_email",'Relatório do SketchUp'!$A$1:$CZ$1,0))&amp;"","")))</f>
        <v/>
      </c>
      <c r="P17" s="19">
        <f>IFERROR(INDEX('Relatório do SketchUp'!$A$14:$CZ$14,MATCH("Página do produto",'Relatório do SketchUp'!$A$1:$CZ$1,0))&amp;"",IFERROR(INDEX('Relatório do SketchUp'!$A$14:$CZ$14,MATCH("f15_link_produto",'Relatório do SketchUp'!$A$1:$CZ$1,0))&amp;"",IFERROR(INDEX('Relatório do SketchUp'!$A$14:$CZ$14,MATCH("Onde comprar",'Relatório do SketchUp'!$A$1:$CZ$1,0))&amp;"",IFERROR(INDEX('Relatório do SketchUp'!$A$14:$CZ$14,MATCH("f14_onde_comprar",'Relatório do SketchUp'!$A$1:$CZ$1,0))&amp;"",IFERROR(INDEX('Relatório do SketchUp'!$A$14:$CZ$14,MATCH("Site",'Relatório do SketchUp'!$A$1:$CZ$1,0))&amp;"",IFERROR(INDEX('Relatório do SketchUp'!$A$14:$CZ$14,MATCH("f13_site",'Relatório do SketchUp'!$A$1:$CZ$1,0))&amp;"",""))))))</f>
        <v/>
      </c>
      <c r="Q17" s="18" t="n"/>
      <c r="R17" s="18" t="n"/>
      <c r="S17" s="18" t="n"/>
      <c r="T17" s="22" t="n"/>
      <c r="U17" s="23">
        <f>IF(OR(T17="",Q17=""),"",T17+Q17)</f>
        <v/>
      </c>
      <c r="V17" s="22" t="n"/>
      <c r="W17" s="18" t="n"/>
      <c r="X17" s="18" t="n"/>
    </row>
    <row r="18" ht="18" customHeight="1">
      <c r="A18" s="18" t="n"/>
      <c r="B18" s="18" t="n"/>
      <c r="C18" s="19">
        <f>IFERROR(INDEX('Relatório do SketchUp'!$A$15:$CZ$15,MATCH("Produto",'Relatório do SketchUp'!$A$1:$CZ$1,0))&amp;"",IFERROR(INDEX('Relatório do SketchUp'!$A$15:$CZ$15,MATCH("f02_produto",'Relatório do SketchUp'!$A$1:$CZ$1,0))&amp;"",IFERROR(INDEX('Relatório do SketchUp'!$A$15:$CZ$15,MATCH("Definition Name",'Relatório do SketchUp'!$A$1:$CZ$1,0))&amp;"",IFERROR(INDEX('Relatório do SketchUp'!$A$15:$CZ$15,MATCH("Nome da definição",'Relatório do SketchUp'!$A$1:$CZ$1,0))&amp;"",""))))</f>
        <v/>
      </c>
      <c r="D18" s="19">
        <f>IFERROR(INDEX('Relatório do SketchUp'!$A$15:$CZ$15,MATCH("Marca",'Relatório do SketchUp'!$A$1:$CZ$1,0))&amp;"",IFERROR(INDEX('Relatório do SketchUp'!$A$15:$CZ$15,MATCH("f01_marca",'Relatório do SketchUp'!$A$1:$CZ$1,0))&amp;"",""))</f>
        <v/>
      </c>
      <c r="E18" s="19">
        <f>IFERROR(INDEX('Relatório do SketchUp'!$A$15:$CZ$15,MATCH("Linha",'Relatório do SketchUp'!$A$1:$CZ$1,0))&amp;"",IFERROR(INDEX('Relatório do SketchUp'!$A$15:$CZ$15,MATCH("f04_linha",'Relatório do SketchUp'!$A$1:$CZ$1,0))&amp;"",""))</f>
        <v/>
      </c>
      <c r="F18" s="19">
        <f>IFERROR(INDEX('Relatório do SketchUp'!$A$15:$CZ$15,MATCH("Código do produto",'Relatório do SketchUp'!$A$1:$CZ$1,0))&amp;"",IFERROR(INDEX('Relatório do SketchUp'!$A$15:$CZ$15,MATCH("f03_codigo",'Relatório do SketchUp'!$A$1:$CZ$1,0))&amp;"",""))</f>
        <v/>
      </c>
      <c r="G18" s="19">
        <f>IFERROR(INDEX('Relatório do SketchUp'!$A$15:$CZ$15,MATCH("Dimensões",'Relatório do SketchUp'!$A$1:$CZ$1,0))&amp;"",IFERROR(INDEX('Relatório do SketchUp'!$A$15:$CZ$15,MATCH("f06_dimensoes",'Relatório do SketchUp'!$A$1:$CZ$1,0))&amp;"",""))</f>
        <v/>
      </c>
      <c r="H18" s="19">
        <f>IFERROR(INDEX('Relatório do SketchUp'!$A$15:$CZ$15,MATCH("Acabamento",'Relatório do SketchUp'!$A$1:$CZ$1,0))&amp;"",IFERROR(INDEX('Relatório do SketchUp'!$A$15:$CZ$15,MATCH("f07_acabamento",'Relatório do SketchUp'!$A$1:$CZ$1,0))&amp;"",""))</f>
        <v/>
      </c>
      <c r="I18" s="19">
        <f>IF(C18="","",IFERROR(VALUE(IFERROR(INDEX('Relatório do SketchUp'!$A$15:$CZ$15,MATCH("Quantity",'Relatório do SketchUp'!$A$1:$CZ$1,0))&amp;"",IFERROR(INDEX('Relatório do SketchUp'!$A$15:$CZ$15,MATCH("Quantidade",'Relatório do SketchUp'!$A$1:$CZ$1,0))&amp;"",IFERROR(INDEX('Relatório do SketchUp'!$A$15:$CZ$15,MATCH("Qtd",'Relatório do SketchUp'!$A$1:$CZ$1,0))&amp;"",IFERROR(INDEX('Relatório do SketchUp'!$A$15:$CZ$15,MATCH("Count",'Relatório do SketchUp'!$A$1:$CZ$1,0))&amp;"",""))))),1))</f>
        <v/>
      </c>
      <c r="J18" s="18" t="n"/>
      <c r="K18" s="19">
        <f>IFERROR(INDEX('Relatório do SketchUp'!$A$15:$CZ$15,MATCH("Preço estimado",'Relatório do SketchUp'!$A$1:$CZ$1,0))&amp;"",IFERROR(INDEX('Relatório do SketchUp'!$A$15:$CZ$15,MATCH("f16_preco",'Relatório do SketchUp'!$A$1:$CZ$1,0))&amp;"",""))</f>
        <v/>
      </c>
      <c r="L18" s="20" t="n"/>
      <c r="M18" s="21">
        <f>IF(OR(I18="",L18=""),"",I18*L18)</f>
        <v/>
      </c>
      <c r="N18" s="19">
        <f>IF(IFERROR(INDEX('Relatório do SketchUp'!$A$15:$CZ$15,MATCH("Fornecedor",'Relatório do SketchUp'!$A$1:$CZ$1,0))&amp;"",IFERROR(INDEX('Relatório do SketchUp'!$A$15:$CZ$15,MATCH("f09_fornecedor",'Relatório do SketchUp'!$A$1:$CZ$1,0))&amp;"",""))&lt;&gt;"",IFERROR(INDEX('Relatório do SketchUp'!$A$15:$CZ$15,MATCH("Fornecedor",'Relatório do SketchUp'!$A$1:$CZ$1,0))&amp;"",IFERROR(INDEX('Relatório do SketchUp'!$A$15:$CZ$15,MATCH("f09_fornecedor",'Relatório do SketchUp'!$A$1:$CZ$1,0))&amp;"","")),IF(IFERROR(INDEX('Relatório do SketchUp'!$A$15:$CZ$15,MATCH("Marca",'Relatório do SketchUp'!$A$1:$CZ$1,0))&amp;"",IFERROR(INDEX('Relatório do SketchUp'!$A$15:$CZ$15,MATCH("f01_marca",'Relatório do SketchUp'!$A$1:$CZ$1,0))&amp;"",""))&lt;&gt;"",IFERROR(INDEX('Relatório do SketchUp'!$A$15:$CZ$15,MATCH("Marca",'Relatório do SketchUp'!$A$1:$CZ$1,0))&amp;"",IFERROR(INDEX('Relatório do SketchUp'!$A$15:$CZ$15,MATCH("f01_marca",'Relatório do SketchUp'!$A$1:$CZ$1,0))&amp;"","")),""))</f>
        <v/>
      </c>
      <c r="O18" s="19">
        <f>_xlfn.TEXTJOIN(" · ",TRUE,IFERROR(INDEX('Relatório do SketchUp'!$A$15:$CZ$15,MATCH("WhatsApp",'Relatório do SketchUp'!$A$1:$CZ$1,0))&amp;"",IFERROR(INDEX('Relatório do SketchUp'!$A$15:$CZ$15,MATCH("f11_whatsapp",'Relatório do SketchUp'!$A$1:$CZ$1,0))&amp;"","")),IFERROR(INDEX('Relatório do SketchUp'!$A$15:$CZ$15,MATCH("Telefone",'Relatório do SketchUp'!$A$1:$CZ$1,0))&amp;"",IFERROR(INDEX('Relatório do SketchUp'!$A$15:$CZ$15,MATCH("f10_telefone",'Relatório do SketchUp'!$A$1:$CZ$1,0))&amp;"","")),IFERROR(INDEX('Relatório do SketchUp'!$A$15:$CZ$15,MATCH("E-mail",'Relatório do SketchUp'!$A$1:$CZ$1,0))&amp;"",IFERROR(INDEX('Relatório do SketchUp'!$A$15:$CZ$15,MATCH("f12_email",'Relatório do SketchUp'!$A$1:$CZ$1,0))&amp;"","")))</f>
        <v/>
      </c>
      <c r="P18" s="19">
        <f>IFERROR(INDEX('Relatório do SketchUp'!$A$15:$CZ$15,MATCH("Página do produto",'Relatório do SketchUp'!$A$1:$CZ$1,0))&amp;"",IFERROR(INDEX('Relatório do SketchUp'!$A$15:$CZ$15,MATCH("f15_link_produto",'Relatório do SketchUp'!$A$1:$CZ$1,0))&amp;"",IFERROR(INDEX('Relatório do SketchUp'!$A$15:$CZ$15,MATCH("Onde comprar",'Relatório do SketchUp'!$A$1:$CZ$1,0))&amp;"",IFERROR(INDEX('Relatório do SketchUp'!$A$15:$CZ$15,MATCH("f14_onde_comprar",'Relatório do SketchUp'!$A$1:$CZ$1,0))&amp;"",IFERROR(INDEX('Relatório do SketchUp'!$A$15:$CZ$15,MATCH("Site",'Relatório do SketchUp'!$A$1:$CZ$1,0))&amp;"",IFERROR(INDEX('Relatório do SketchUp'!$A$15:$CZ$15,MATCH("f13_site",'Relatório do SketchUp'!$A$1:$CZ$1,0))&amp;"",""))))))</f>
        <v/>
      </c>
      <c r="Q18" s="18" t="n"/>
      <c r="R18" s="18" t="n"/>
      <c r="S18" s="18" t="n"/>
      <c r="T18" s="22" t="n"/>
      <c r="U18" s="23">
        <f>IF(OR(T18="",Q18=""),"",T18+Q18)</f>
        <v/>
      </c>
      <c r="V18" s="22" t="n"/>
      <c r="W18" s="18" t="n"/>
      <c r="X18" s="18" t="n"/>
    </row>
    <row r="19" ht="18" customHeight="1">
      <c r="A19" s="18" t="n"/>
      <c r="B19" s="18" t="n"/>
      <c r="C19" s="19">
        <f>IFERROR(INDEX('Relatório do SketchUp'!$A$16:$CZ$16,MATCH("Produto",'Relatório do SketchUp'!$A$1:$CZ$1,0))&amp;"",IFERROR(INDEX('Relatório do SketchUp'!$A$16:$CZ$16,MATCH("f02_produto",'Relatório do SketchUp'!$A$1:$CZ$1,0))&amp;"",IFERROR(INDEX('Relatório do SketchUp'!$A$16:$CZ$16,MATCH("Definition Name",'Relatório do SketchUp'!$A$1:$CZ$1,0))&amp;"",IFERROR(INDEX('Relatório do SketchUp'!$A$16:$CZ$16,MATCH("Nome da definição",'Relatório do SketchUp'!$A$1:$CZ$1,0))&amp;"",""))))</f>
        <v/>
      </c>
      <c r="D19" s="19">
        <f>IFERROR(INDEX('Relatório do SketchUp'!$A$16:$CZ$16,MATCH("Marca",'Relatório do SketchUp'!$A$1:$CZ$1,0))&amp;"",IFERROR(INDEX('Relatório do SketchUp'!$A$16:$CZ$16,MATCH("f01_marca",'Relatório do SketchUp'!$A$1:$CZ$1,0))&amp;"",""))</f>
        <v/>
      </c>
      <c r="E19" s="19">
        <f>IFERROR(INDEX('Relatório do SketchUp'!$A$16:$CZ$16,MATCH("Linha",'Relatório do SketchUp'!$A$1:$CZ$1,0))&amp;"",IFERROR(INDEX('Relatório do SketchUp'!$A$16:$CZ$16,MATCH("f04_linha",'Relatório do SketchUp'!$A$1:$CZ$1,0))&amp;"",""))</f>
        <v/>
      </c>
      <c r="F19" s="19">
        <f>IFERROR(INDEX('Relatório do SketchUp'!$A$16:$CZ$16,MATCH("Código do produto",'Relatório do SketchUp'!$A$1:$CZ$1,0))&amp;"",IFERROR(INDEX('Relatório do SketchUp'!$A$16:$CZ$16,MATCH("f03_codigo",'Relatório do SketchUp'!$A$1:$CZ$1,0))&amp;"",""))</f>
        <v/>
      </c>
      <c r="G19" s="19">
        <f>IFERROR(INDEX('Relatório do SketchUp'!$A$16:$CZ$16,MATCH("Dimensões",'Relatório do SketchUp'!$A$1:$CZ$1,0))&amp;"",IFERROR(INDEX('Relatório do SketchUp'!$A$16:$CZ$16,MATCH("f06_dimensoes",'Relatório do SketchUp'!$A$1:$CZ$1,0))&amp;"",""))</f>
        <v/>
      </c>
      <c r="H19" s="19">
        <f>IFERROR(INDEX('Relatório do SketchUp'!$A$16:$CZ$16,MATCH("Acabamento",'Relatório do SketchUp'!$A$1:$CZ$1,0))&amp;"",IFERROR(INDEX('Relatório do SketchUp'!$A$16:$CZ$16,MATCH("f07_acabamento",'Relatório do SketchUp'!$A$1:$CZ$1,0))&amp;"",""))</f>
        <v/>
      </c>
      <c r="I19" s="19">
        <f>IF(C19="","",IFERROR(VALUE(IFERROR(INDEX('Relatório do SketchUp'!$A$16:$CZ$16,MATCH("Quantity",'Relatório do SketchUp'!$A$1:$CZ$1,0))&amp;"",IFERROR(INDEX('Relatório do SketchUp'!$A$16:$CZ$16,MATCH("Quantidade",'Relatório do SketchUp'!$A$1:$CZ$1,0))&amp;"",IFERROR(INDEX('Relatório do SketchUp'!$A$16:$CZ$16,MATCH("Qtd",'Relatório do SketchUp'!$A$1:$CZ$1,0))&amp;"",IFERROR(INDEX('Relatório do SketchUp'!$A$16:$CZ$16,MATCH("Count",'Relatório do SketchUp'!$A$1:$CZ$1,0))&amp;"",""))))),1))</f>
        <v/>
      </c>
      <c r="J19" s="18" t="n"/>
      <c r="K19" s="19">
        <f>IFERROR(INDEX('Relatório do SketchUp'!$A$16:$CZ$16,MATCH("Preço estimado",'Relatório do SketchUp'!$A$1:$CZ$1,0))&amp;"",IFERROR(INDEX('Relatório do SketchUp'!$A$16:$CZ$16,MATCH("f16_preco",'Relatório do SketchUp'!$A$1:$CZ$1,0))&amp;"",""))</f>
        <v/>
      </c>
      <c r="L19" s="20" t="n"/>
      <c r="M19" s="21">
        <f>IF(OR(I19="",L19=""),"",I19*L19)</f>
        <v/>
      </c>
      <c r="N19" s="19">
        <f>IF(IFERROR(INDEX('Relatório do SketchUp'!$A$16:$CZ$16,MATCH("Fornecedor",'Relatório do SketchUp'!$A$1:$CZ$1,0))&amp;"",IFERROR(INDEX('Relatório do SketchUp'!$A$16:$CZ$16,MATCH("f09_fornecedor",'Relatório do SketchUp'!$A$1:$CZ$1,0))&amp;"",""))&lt;&gt;"",IFERROR(INDEX('Relatório do SketchUp'!$A$16:$CZ$16,MATCH("Fornecedor",'Relatório do SketchUp'!$A$1:$CZ$1,0))&amp;"",IFERROR(INDEX('Relatório do SketchUp'!$A$16:$CZ$16,MATCH("f09_fornecedor",'Relatório do SketchUp'!$A$1:$CZ$1,0))&amp;"","")),IF(IFERROR(INDEX('Relatório do SketchUp'!$A$16:$CZ$16,MATCH("Marca",'Relatório do SketchUp'!$A$1:$CZ$1,0))&amp;"",IFERROR(INDEX('Relatório do SketchUp'!$A$16:$CZ$16,MATCH("f01_marca",'Relatório do SketchUp'!$A$1:$CZ$1,0))&amp;"",""))&lt;&gt;"",IFERROR(INDEX('Relatório do SketchUp'!$A$16:$CZ$16,MATCH("Marca",'Relatório do SketchUp'!$A$1:$CZ$1,0))&amp;"",IFERROR(INDEX('Relatório do SketchUp'!$A$16:$CZ$16,MATCH("f01_marca",'Relatório do SketchUp'!$A$1:$CZ$1,0))&amp;"","")),""))</f>
        <v/>
      </c>
      <c r="O19" s="19">
        <f>_xlfn.TEXTJOIN(" · ",TRUE,IFERROR(INDEX('Relatório do SketchUp'!$A$16:$CZ$16,MATCH("WhatsApp",'Relatório do SketchUp'!$A$1:$CZ$1,0))&amp;"",IFERROR(INDEX('Relatório do SketchUp'!$A$16:$CZ$16,MATCH("f11_whatsapp",'Relatório do SketchUp'!$A$1:$CZ$1,0))&amp;"","")),IFERROR(INDEX('Relatório do SketchUp'!$A$16:$CZ$16,MATCH("Telefone",'Relatório do SketchUp'!$A$1:$CZ$1,0))&amp;"",IFERROR(INDEX('Relatório do SketchUp'!$A$16:$CZ$16,MATCH("f10_telefone",'Relatório do SketchUp'!$A$1:$CZ$1,0))&amp;"","")),IFERROR(INDEX('Relatório do SketchUp'!$A$16:$CZ$16,MATCH("E-mail",'Relatório do SketchUp'!$A$1:$CZ$1,0))&amp;"",IFERROR(INDEX('Relatório do SketchUp'!$A$16:$CZ$16,MATCH("f12_email",'Relatório do SketchUp'!$A$1:$CZ$1,0))&amp;"","")))</f>
        <v/>
      </c>
      <c r="P19" s="19">
        <f>IFERROR(INDEX('Relatório do SketchUp'!$A$16:$CZ$16,MATCH("Página do produto",'Relatório do SketchUp'!$A$1:$CZ$1,0))&amp;"",IFERROR(INDEX('Relatório do SketchUp'!$A$16:$CZ$16,MATCH("f15_link_produto",'Relatório do SketchUp'!$A$1:$CZ$1,0))&amp;"",IFERROR(INDEX('Relatório do SketchUp'!$A$16:$CZ$16,MATCH("Onde comprar",'Relatório do SketchUp'!$A$1:$CZ$1,0))&amp;"",IFERROR(INDEX('Relatório do SketchUp'!$A$16:$CZ$16,MATCH("f14_onde_comprar",'Relatório do SketchUp'!$A$1:$CZ$1,0))&amp;"",IFERROR(INDEX('Relatório do SketchUp'!$A$16:$CZ$16,MATCH("Site",'Relatório do SketchUp'!$A$1:$CZ$1,0))&amp;"",IFERROR(INDEX('Relatório do SketchUp'!$A$16:$CZ$16,MATCH("f13_site",'Relatório do SketchUp'!$A$1:$CZ$1,0))&amp;"",""))))))</f>
        <v/>
      </c>
      <c r="Q19" s="18" t="n"/>
      <c r="R19" s="18" t="n"/>
      <c r="S19" s="18" t="n"/>
      <c r="T19" s="22" t="n"/>
      <c r="U19" s="23">
        <f>IF(OR(T19="",Q19=""),"",T19+Q19)</f>
        <v/>
      </c>
      <c r="V19" s="22" t="n"/>
      <c r="W19" s="18" t="n"/>
      <c r="X19" s="18" t="n"/>
    </row>
    <row r="20" ht="18" customHeight="1">
      <c r="A20" s="18" t="n"/>
      <c r="B20" s="18" t="n"/>
      <c r="C20" s="19">
        <f>IFERROR(INDEX('Relatório do SketchUp'!$A$17:$CZ$17,MATCH("Produto",'Relatório do SketchUp'!$A$1:$CZ$1,0))&amp;"",IFERROR(INDEX('Relatório do SketchUp'!$A$17:$CZ$17,MATCH("f02_produto",'Relatório do SketchUp'!$A$1:$CZ$1,0))&amp;"",IFERROR(INDEX('Relatório do SketchUp'!$A$17:$CZ$17,MATCH("Definition Name",'Relatório do SketchUp'!$A$1:$CZ$1,0))&amp;"",IFERROR(INDEX('Relatório do SketchUp'!$A$17:$CZ$17,MATCH("Nome da definição",'Relatório do SketchUp'!$A$1:$CZ$1,0))&amp;"",""))))</f>
        <v/>
      </c>
      <c r="D20" s="19">
        <f>IFERROR(INDEX('Relatório do SketchUp'!$A$17:$CZ$17,MATCH("Marca",'Relatório do SketchUp'!$A$1:$CZ$1,0))&amp;"",IFERROR(INDEX('Relatório do SketchUp'!$A$17:$CZ$17,MATCH("f01_marca",'Relatório do SketchUp'!$A$1:$CZ$1,0))&amp;"",""))</f>
        <v/>
      </c>
      <c r="E20" s="19">
        <f>IFERROR(INDEX('Relatório do SketchUp'!$A$17:$CZ$17,MATCH("Linha",'Relatório do SketchUp'!$A$1:$CZ$1,0))&amp;"",IFERROR(INDEX('Relatório do SketchUp'!$A$17:$CZ$17,MATCH("f04_linha",'Relatório do SketchUp'!$A$1:$CZ$1,0))&amp;"",""))</f>
        <v/>
      </c>
      <c r="F20" s="19">
        <f>IFERROR(INDEX('Relatório do SketchUp'!$A$17:$CZ$17,MATCH("Código do produto",'Relatório do SketchUp'!$A$1:$CZ$1,0))&amp;"",IFERROR(INDEX('Relatório do SketchUp'!$A$17:$CZ$17,MATCH("f03_codigo",'Relatório do SketchUp'!$A$1:$CZ$1,0))&amp;"",""))</f>
        <v/>
      </c>
      <c r="G20" s="19">
        <f>IFERROR(INDEX('Relatório do SketchUp'!$A$17:$CZ$17,MATCH("Dimensões",'Relatório do SketchUp'!$A$1:$CZ$1,0))&amp;"",IFERROR(INDEX('Relatório do SketchUp'!$A$17:$CZ$17,MATCH("f06_dimensoes",'Relatório do SketchUp'!$A$1:$CZ$1,0))&amp;"",""))</f>
        <v/>
      </c>
      <c r="H20" s="19">
        <f>IFERROR(INDEX('Relatório do SketchUp'!$A$17:$CZ$17,MATCH("Acabamento",'Relatório do SketchUp'!$A$1:$CZ$1,0))&amp;"",IFERROR(INDEX('Relatório do SketchUp'!$A$17:$CZ$17,MATCH("f07_acabamento",'Relatório do SketchUp'!$A$1:$CZ$1,0))&amp;"",""))</f>
        <v/>
      </c>
      <c r="I20" s="19">
        <f>IF(C20="","",IFERROR(VALUE(IFERROR(INDEX('Relatório do SketchUp'!$A$17:$CZ$17,MATCH("Quantity",'Relatório do SketchUp'!$A$1:$CZ$1,0))&amp;"",IFERROR(INDEX('Relatório do SketchUp'!$A$17:$CZ$17,MATCH("Quantidade",'Relatório do SketchUp'!$A$1:$CZ$1,0))&amp;"",IFERROR(INDEX('Relatório do SketchUp'!$A$17:$CZ$17,MATCH("Qtd",'Relatório do SketchUp'!$A$1:$CZ$1,0))&amp;"",IFERROR(INDEX('Relatório do SketchUp'!$A$17:$CZ$17,MATCH("Count",'Relatório do SketchUp'!$A$1:$CZ$1,0))&amp;"",""))))),1))</f>
        <v/>
      </c>
      <c r="J20" s="18" t="n"/>
      <c r="K20" s="19">
        <f>IFERROR(INDEX('Relatório do SketchUp'!$A$17:$CZ$17,MATCH("Preço estimado",'Relatório do SketchUp'!$A$1:$CZ$1,0))&amp;"",IFERROR(INDEX('Relatório do SketchUp'!$A$17:$CZ$17,MATCH("f16_preco",'Relatório do SketchUp'!$A$1:$CZ$1,0))&amp;"",""))</f>
        <v/>
      </c>
      <c r="L20" s="20" t="n"/>
      <c r="M20" s="21">
        <f>IF(OR(I20="",L20=""),"",I20*L20)</f>
        <v/>
      </c>
      <c r="N20" s="19">
        <f>IF(IFERROR(INDEX('Relatório do SketchUp'!$A$17:$CZ$17,MATCH("Fornecedor",'Relatório do SketchUp'!$A$1:$CZ$1,0))&amp;"",IFERROR(INDEX('Relatório do SketchUp'!$A$17:$CZ$17,MATCH("f09_fornecedor",'Relatório do SketchUp'!$A$1:$CZ$1,0))&amp;"",""))&lt;&gt;"",IFERROR(INDEX('Relatório do SketchUp'!$A$17:$CZ$17,MATCH("Fornecedor",'Relatório do SketchUp'!$A$1:$CZ$1,0))&amp;"",IFERROR(INDEX('Relatório do SketchUp'!$A$17:$CZ$17,MATCH("f09_fornecedor",'Relatório do SketchUp'!$A$1:$CZ$1,0))&amp;"","")),IF(IFERROR(INDEX('Relatório do SketchUp'!$A$17:$CZ$17,MATCH("Marca",'Relatório do SketchUp'!$A$1:$CZ$1,0))&amp;"",IFERROR(INDEX('Relatório do SketchUp'!$A$17:$CZ$17,MATCH("f01_marca",'Relatório do SketchUp'!$A$1:$CZ$1,0))&amp;"",""))&lt;&gt;"",IFERROR(INDEX('Relatório do SketchUp'!$A$17:$CZ$17,MATCH("Marca",'Relatório do SketchUp'!$A$1:$CZ$1,0))&amp;"",IFERROR(INDEX('Relatório do SketchUp'!$A$17:$CZ$17,MATCH("f01_marca",'Relatório do SketchUp'!$A$1:$CZ$1,0))&amp;"","")),""))</f>
        <v/>
      </c>
      <c r="O20" s="19">
        <f>_xlfn.TEXTJOIN(" · ",TRUE,IFERROR(INDEX('Relatório do SketchUp'!$A$17:$CZ$17,MATCH("WhatsApp",'Relatório do SketchUp'!$A$1:$CZ$1,0))&amp;"",IFERROR(INDEX('Relatório do SketchUp'!$A$17:$CZ$17,MATCH("f11_whatsapp",'Relatório do SketchUp'!$A$1:$CZ$1,0))&amp;"","")),IFERROR(INDEX('Relatório do SketchUp'!$A$17:$CZ$17,MATCH("Telefone",'Relatório do SketchUp'!$A$1:$CZ$1,0))&amp;"",IFERROR(INDEX('Relatório do SketchUp'!$A$17:$CZ$17,MATCH("f10_telefone",'Relatório do SketchUp'!$A$1:$CZ$1,0))&amp;"","")),IFERROR(INDEX('Relatório do SketchUp'!$A$17:$CZ$17,MATCH("E-mail",'Relatório do SketchUp'!$A$1:$CZ$1,0))&amp;"",IFERROR(INDEX('Relatório do SketchUp'!$A$17:$CZ$17,MATCH("f12_email",'Relatório do SketchUp'!$A$1:$CZ$1,0))&amp;"","")))</f>
        <v/>
      </c>
      <c r="P20" s="19">
        <f>IFERROR(INDEX('Relatório do SketchUp'!$A$17:$CZ$17,MATCH("Página do produto",'Relatório do SketchUp'!$A$1:$CZ$1,0))&amp;"",IFERROR(INDEX('Relatório do SketchUp'!$A$17:$CZ$17,MATCH("f15_link_produto",'Relatório do SketchUp'!$A$1:$CZ$1,0))&amp;"",IFERROR(INDEX('Relatório do SketchUp'!$A$17:$CZ$17,MATCH("Onde comprar",'Relatório do SketchUp'!$A$1:$CZ$1,0))&amp;"",IFERROR(INDEX('Relatório do SketchUp'!$A$17:$CZ$17,MATCH("f14_onde_comprar",'Relatório do SketchUp'!$A$1:$CZ$1,0))&amp;"",IFERROR(INDEX('Relatório do SketchUp'!$A$17:$CZ$17,MATCH("Site",'Relatório do SketchUp'!$A$1:$CZ$1,0))&amp;"",IFERROR(INDEX('Relatório do SketchUp'!$A$17:$CZ$17,MATCH("f13_site",'Relatório do SketchUp'!$A$1:$CZ$1,0))&amp;"",""))))))</f>
        <v/>
      </c>
      <c r="Q20" s="18" t="n"/>
      <c r="R20" s="18" t="n"/>
      <c r="S20" s="18" t="n"/>
      <c r="T20" s="22" t="n"/>
      <c r="U20" s="23">
        <f>IF(OR(T20="",Q20=""),"",T20+Q20)</f>
        <v/>
      </c>
      <c r="V20" s="22" t="n"/>
      <c r="W20" s="18" t="n"/>
      <c r="X20" s="18" t="n"/>
    </row>
    <row r="21" ht="18" customHeight="1">
      <c r="A21" s="18" t="n"/>
      <c r="B21" s="18" t="n"/>
      <c r="C21" s="19">
        <f>IFERROR(INDEX('Relatório do SketchUp'!$A$18:$CZ$18,MATCH("Produto",'Relatório do SketchUp'!$A$1:$CZ$1,0))&amp;"",IFERROR(INDEX('Relatório do SketchUp'!$A$18:$CZ$18,MATCH("f02_produto",'Relatório do SketchUp'!$A$1:$CZ$1,0))&amp;"",IFERROR(INDEX('Relatório do SketchUp'!$A$18:$CZ$18,MATCH("Definition Name",'Relatório do SketchUp'!$A$1:$CZ$1,0))&amp;"",IFERROR(INDEX('Relatório do SketchUp'!$A$18:$CZ$18,MATCH("Nome da definição",'Relatório do SketchUp'!$A$1:$CZ$1,0))&amp;"",""))))</f>
        <v/>
      </c>
      <c r="D21" s="19">
        <f>IFERROR(INDEX('Relatório do SketchUp'!$A$18:$CZ$18,MATCH("Marca",'Relatório do SketchUp'!$A$1:$CZ$1,0))&amp;"",IFERROR(INDEX('Relatório do SketchUp'!$A$18:$CZ$18,MATCH("f01_marca",'Relatório do SketchUp'!$A$1:$CZ$1,0))&amp;"",""))</f>
        <v/>
      </c>
      <c r="E21" s="19">
        <f>IFERROR(INDEX('Relatório do SketchUp'!$A$18:$CZ$18,MATCH("Linha",'Relatório do SketchUp'!$A$1:$CZ$1,0))&amp;"",IFERROR(INDEX('Relatório do SketchUp'!$A$18:$CZ$18,MATCH("f04_linha",'Relatório do SketchUp'!$A$1:$CZ$1,0))&amp;"",""))</f>
        <v/>
      </c>
      <c r="F21" s="19">
        <f>IFERROR(INDEX('Relatório do SketchUp'!$A$18:$CZ$18,MATCH("Código do produto",'Relatório do SketchUp'!$A$1:$CZ$1,0))&amp;"",IFERROR(INDEX('Relatório do SketchUp'!$A$18:$CZ$18,MATCH("f03_codigo",'Relatório do SketchUp'!$A$1:$CZ$1,0))&amp;"",""))</f>
        <v/>
      </c>
      <c r="G21" s="19">
        <f>IFERROR(INDEX('Relatório do SketchUp'!$A$18:$CZ$18,MATCH("Dimensões",'Relatório do SketchUp'!$A$1:$CZ$1,0))&amp;"",IFERROR(INDEX('Relatório do SketchUp'!$A$18:$CZ$18,MATCH("f06_dimensoes",'Relatório do SketchUp'!$A$1:$CZ$1,0))&amp;"",""))</f>
        <v/>
      </c>
      <c r="H21" s="19">
        <f>IFERROR(INDEX('Relatório do SketchUp'!$A$18:$CZ$18,MATCH("Acabamento",'Relatório do SketchUp'!$A$1:$CZ$1,0))&amp;"",IFERROR(INDEX('Relatório do SketchUp'!$A$18:$CZ$18,MATCH("f07_acabamento",'Relatório do SketchUp'!$A$1:$CZ$1,0))&amp;"",""))</f>
        <v/>
      </c>
      <c r="I21" s="19">
        <f>IF(C21="","",IFERROR(VALUE(IFERROR(INDEX('Relatório do SketchUp'!$A$18:$CZ$18,MATCH("Quantity",'Relatório do SketchUp'!$A$1:$CZ$1,0))&amp;"",IFERROR(INDEX('Relatório do SketchUp'!$A$18:$CZ$18,MATCH("Quantidade",'Relatório do SketchUp'!$A$1:$CZ$1,0))&amp;"",IFERROR(INDEX('Relatório do SketchUp'!$A$18:$CZ$18,MATCH("Qtd",'Relatório do SketchUp'!$A$1:$CZ$1,0))&amp;"",IFERROR(INDEX('Relatório do SketchUp'!$A$18:$CZ$18,MATCH("Count",'Relatório do SketchUp'!$A$1:$CZ$1,0))&amp;"",""))))),1))</f>
        <v/>
      </c>
      <c r="J21" s="18" t="n"/>
      <c r="K21" s="19">
        <f>IFERROR(INDEX('Relatório do SketchUp'!$A$18:$CZ$18,MATCH("Preço estimado",'Relatório do SketchUp'!$A$1:$CZ$1,0))&amp;"",IFERROR(INDEX('Relatório do SketchUp'!$A$18:$CZ$18,MATCH("f16_preco",'Relatório do SketchUp'!$A$1:$CZ$1,0))&amp;"",""))</f>
        <v/>
      </c>
      <c r="L21" s="20" t="n"/>
      <c r="M21" s="21">
        <f>IF(OR(I21="",L21=""),"",I21*L21)</f>
        <v/>
      </c>
      <c r="N21" s="19">
        <f>IF(IFERROR(INDEX('Relatório do SketchUp'!$A$18:$CZ$18,MATCH("Fornecedor",'Relatório do SketchUp'!$A$1:$CZ$1,0))&amp;"",IFERROR(INDEX('Relatório do SketchUp'!$A$18:$CZ$18,MATCH("f09_fornecedor",'Relatório do SketchUp'!$A$1:$CZ$1,0))&amp;"",""))&lt;&gt;"",IFERROR(INDEX('Relatório do SketchUp'!$A$18:$CZ$18,MATCH("Fornecedor",'Relatório do SketchUp'!$A$1:$CZ$1,0))&amp;"",IFERROR(INDEX('Relatório do SketchUp'!$A$18:$CZ$18,MATCH("f09_fornecedor",'Relatório do SketchUp'!$A$1:$CZ$1,0))&amp;"","")),IF(IFERROR(INDEX('Relatório do SketchUp'!$A$18:$CZ$18,MATCH("Marca",'Relatório do SketchUp'!$A$1:$CZ$1,0))&amp;"",IFERROR(INDEX('Relatório do SketchUp'!$A$18:$CZ$18,MATCH("f01_marca",'Relatório do SketchUp'!$A$1:$CZ$1,0))&amp;"",""))&lt;&gt;"",IFERROR(INDEX('Relatório do SketchUp'!$A$18:$CZ$18,MATCH("Marca",'Relatório do SketchUp'!$A$1:$CZ$1,0))&amp;"",IFERROR(INDEX('Relatório do SketchUp'!$A$18:$CZ$18,MATCH("f01_marca",'Relatório do SketchUp'!$A$1:$CZ$1,0))&amp;"","")),""))</f>
        <v/>
      </c>
      <c r="O21" s="19">
        <f>_xlfn.TEXTJOIN(" · ",TRUE,IFERROR(INDEX('Relatório do SketchUp'!$A$18:$CZ$18,MATCH("WhatsApp",'Relatório do SketchUp'!$A$1:$CZ$1,0))&amp;"",IFERROR(INDEX('Relatório do SketchUp'!$A$18:$CZ$18,MATCH("f11_whatsapp",'Relatório do SketchUp'!$A$1:$CZ$1,0))&amp;"","")),IFERROR(INDEX('Relatório do SketchUp'!$A$18:$CZ$18,MATCH("Telefone",'Relatório do SketchUp'!$A$1:$CZ$1,0))&amp;"",IFERROR(INDEX('Relatório do SketchUp'!$A$18:$CZ$18,MATCH("f10_telefone",'Relatório do SketchUp'!$A$1:$CZ$1,0))&amp;"","")),IFERROR(INDEX('Relatório do SketchUp'!$A$18:$CZ$18,MATCH("E-mail",'Relatório do SketchUp'!$A$1:$CZ$1,0))&amp;"",IFERROR(INDEX('Relatório do SketchUp'!$A$18:$CZ$18,MATCH("f12_email",'Relatório do SketchUp'!$A$1:$CZ$1,0))&amp;"","")))</f>
        <v/>
      </c>
      <c r="P21" s="19">
        <f>IFERROR(INDEX('Relatório do SketchUp'!$A$18:$CZ$18,MATCH("Página do produto",'Relatório do SketchUp'!$A$1:$CZ$1,0))&amp;"",IFERROR(INDEX('Relatório do SketchUp'!$A$18:$CZ$18,MATCH("f15_link_produto",'Relatório do SketchUp'!$A$1:$CZ$1,0))&amp;"",IFERROR(INDEX('Relatório do SketchUp'!$A$18:$CZ$18,MATCH("Onde comprar",'Relatório do SketchUp'!$A$1:$CZ$1,0))&amp;"",IFERROR(INDEX('Relatório do SketchUp'!$A$18:$CZ$18,MATCH("f14_onde_comprar",'Relatório do SketchUp'!$A$1:$CZ$1,0))&amp;"",IFERROR(INDEX('Relatório do SketchUp'!$A$18:$CZ$18,MATCH("Site",'Relatório do SketchUp'!$A$1:$CZ$1,0))&amp;"",IFERROR(INDEX('Relatório do SketchUp'!$A$18:$CZ$18,MATCH("f13_site",'Relatório do SketchUp'!$A$1:$CZ$1,0))&amp;"",""))))))</f>
        <v/>
      </c>
      <c r="Q21" s="18" t="n"/>
      <c r="R21" s="18" t="n"/>
      <c r="S21" s="18" t="n"/>
      <c r="T21" s="22" t="n"/>
      <c r="U21" s="23">
        <f>IF(OR(T21="",Q21=""),"",T21+Q21)</f>
        <v/>
      </c>
      <c r="V21" s="22" t="n"/>
      <c r="W21" s="18" t="n"/>
      <c r="X21" s="18" t="n"/>
    </row>
    <row r="22" ht="18" customHeight="1">
      <c r="A22" s="18" t="n"/>
      <c r="B22" s="18" t="n"/>
      <c r="C22" s="19">
        <f>IFERROR(INDEX('Relatório do SketchUp'!$A$19:$CZ$19,MATCH("Produto",'Relatório do SketchUp'!$A$1:$CZ$1,0))&amp;"",IFERROR(INDEX('Relatório do SketchUp'!$A$19:$CZ$19,MATCH("f02_produto",'Relatório do SketchUp'!$A$1:$CZ$1,0))&amp;"",IFERROR(INDEX('Relatório do SketchUp'!$A$19:$CZ$19,MATCH("Definition Name",'Relatório do SketchUp'!$A$1:$CZ$1,0))&amp;"",IFERROR(INDEX('Relatório do SketchUp'!$A$19:$CZ$19,MATCH("Nome da definição",'Relatório do SketchUp'!$A$1:$CZ$1,0))&amp;"",""))))</f>
        <v/>
      </c>
      <c r="D22" s="19">
        <f>IFERROR(INDEX('Relatório do SketchUp'!$A$19:$CZ$19,MATCH("Marca",'Relatório do SketchUp'!$A$1:$CZ$1,0))&amp;"",IFERROR(INDEX('Relatório do SketchUp'!$A$19:$CZ$19,MATCH("f01_marca",'Relatório do SketchUp'!$A$1:$CZ$1,0))&amp;"",""))</f>
        <v/>
      </c>
      <c r="E22" s="19">
        <f>IFERROR(INDEX('Relatório do SketchUp'!$A$19:$CZ$19,MATCH("Linha",'Relatório do SketchUp'!$A$1:$CZ$1,0))&amp;"",IFERROR(INDEX('Relatório do SketchUp'!$A$19:$CZ$19,MATCH("f04_linha",'Relatório do SketchUp'!$A$1:$CZ$1,0))&amp;"",""))</f>
        <v/>
      </c>
      <c r="F22" s="19">
        <f>IFERROR(INDEX('Relatório do SketchUp'!$A$19:$CZ$19,MATCH("Código do produto",'Relatório do SketchUp'!$A$1:$CZ$1,0))&amp;"",IFERROR(INDEX('Relatório do SketchUp'!$A$19:$CZ$19,MATCH("f03_codigo",'Relatório do SketchUp'!$A$1:$CZ$1,0))&amp;"",""))</f>
        <v/>
      </c>
      <c r="G22" s="19">
        <f>IFERROR(INDEX('Relatório do SketchUp'!$A$19:$CZ$19,MATCH("Dimensões",'Relatório do SketchUp'!$A$1:$CZ$1,0))&amp;"",IFERROR(INDEX('Relatório do SketchUp'!$A$19:$CZ$19,MATCH("f06_dimensoes",'Relatório do SketchUp'!$A$1:$CZ$1,0))&amp;"",""))</f>
        <v/>
      </c>
      <c r="H22" s="19">
        <f>IFERROR(INDEX('Relatório do SketchUp'!$A$19:$CZ$19,MATCH("Acabamento",'Relatório do SketchUp'!$A$1:$CZ$1,0))&amp;"",IFERROR(INDEX('Relatório do SketchUp'!$A$19:$CZ$19,MATCH("f07_acabamento",'Relatório do SketchUp'!$A$1:$CZ$1,0))&amp;"",""))</f>
        <v/>
      </c>
      <c r="I22" s="19">
        <f>IF(C22="","",IFERROR(VALUE(IFERROR(INDEX('Relatório do SketchUp'!$A$19:$CZ$19,MATCH("Quantity",'Relatório do SketchUp'!$A$1:$CZ$1,0))&amp;"",IFERROR(INDEX('Relatório do SketchUp'!$A$19:$CZ$19,MATCH("Quantidade",'Relatório do SketchUp'!$A$1:$CZ$1,0))&amp;"",IFERROR(INDEX('Relatório do SketchUp'!$A$19:$CZ$19,MATCH("Qtd",'Relatório do SketchUp'!$A$1:$CZ$1,0))&amp;"",IFERROR(INDEX('Relatório do SketchUp'!$A$19:$CZ$19,MATCH("Count",'Relatório do SketchUp'!$A$1:$CZ$1,0))&amp;"",""))))),1))</f>
        <v/>
      </c>
      <c r="J22" s="18" t="n"/>
      <c r="K22" s="19">
        <f>IFERROR(INDEX('Relatório do SketchUp'!$A$19:$CZ$19,MATCH("Preço estimado",'Relatório do SketchUp'!$A$1:$CZ$1,0))&amp;"",IFERROR(INDEX('Relatório do SketchUp'!$A$19:$CZ$19,MATCH("f16_preco",'Relatório do SketchUp'!$A$1:$CZ$1,0))&amp;"",""))</f>
        <v/>
      </c>
      <c r="L22" s="20" t="n"/>
      <c r="M22" s="21">
        <f>IF(OR(I22="",L22=""),"",I22*L22)</f>
        <v/>
      </c>
      <c r="N22" s="19">
        <f>IF(IFERROR(INDEX('Relatório do SketchUp'!$A$19:$CZ$19,MATCH("Fornecedor",'Relatório do SketchUp'!$A$1:$CZ$1,0))&amp;"",IFERROR(INDEX('Relatório do SketchUp'!$A$19:$CZ$19,MATCH("f09_fornecedor",'Relatório do SketchUp'!$A$1:$CZ$1,0))&amp;"",""))&lt;&gt;"",IFERROR(INDEX('Relatório do SketchUp'!$A$19:$CZ$19,MATCH("Fornecedor",'Relatório do SketchUp'!$A$1:$CZ$1,0))&amp;"",IFERROR(INDEX('Relatório do SketchUp'!$A$19:$CZ$19,MATCH("f09_fornecedor",'Relatório do SketchUp'!$A$1:$CZ$1,0))&amp;"","")),IF(IFERROR(INDEX('Relatório do SketchUp'!$A$19:$CZ$19,MATCH("Marca",'Relatório do SketchUp'!$A$1:$CZ$1,0))&amp;"",IFERROR(INDEX('Relatório do SketchUp'!$A$19:$CZ$19,MATCH("f01_marca",'Relatório do SketchUp'!$A$1:$CZ$1,0))&amp;"",""))&lt;&gt;"",IFERROR(INDEX('Relatório do SketchUp'!$A$19:$CZ$19,MATCH("Marca",'Relatório do SketchUp'!$A$1:$CZ$1,0))&amp;"",IFERROR(INDEX('Relatório do SketchUp'!$A$19:$CZ$19,MATCH("f01_marca",'Relatório do SketchUp'!$A$1:$CZ$1,0))&amp;"","")),""))</f>
        <v/>
      </c>
      <c r="O22" s="19">
        <f>_xlfn.TEXTJOIN(" · ",TRUE,IFERROR(INDEX('Relatório do SketchUp'!$A$19:$CZ$19,MATCH("WhatsApp",'Relatório do SketchUp'!$A$1:$CZ$1,0))&amp;"",IFERROR(INDEX('Relatório do SketchUp'!$A$19:$CZ$19,MATCH("f11_whatsapp",'Relatório do SketchUp'!$A$1:$CZ$1,0))&amp;"","")),IFERROR(INDEX('Relatório do SketchUp'!$A$19:$CZ$19,MATCH("Telefone",'Relatório do SketchUp'!$A$1:$CZ$1,0))&amp;"",IFERROR(INDEX('Relatório do SketchUp'!$A$19:$CZ$19,MATCH("f10_telefone",'Relatório do SketchUp'!$A$1:$CZ$1,0))&amp;"","")),IFERROR(INDEX('Relatório do SketchUp'!$A$19:$CZ$19,MATCH("E-mail",'Relatório do SketchUp'!$A$1:$CZ$1,0))&amp;"",IFERROR(INDEX('Relatório do SketchUp'!$A$19:$CZ$19,MATCH("f12_email",'Relatório do SketchUp'!$A$1:$CZ$1,0))&amp;"","")))</f>
        <v/>
      </c>
      <c r="P22" s="19">
        <f>IFERROR(INDEX('Relatório do SketchUp'!$A$19:$CZ$19,MATCH("Página do produto",'Relatório do SketchUp'!$A$1:$CZ$1,0))&amp;"",IFERROR(INDEX('Relatório do SketchUp'!$A$19:$CZ$19,MATCH("f15_link_produto",'Relatório do SketchUp'!$A$1:$CZ$1,0))&amp;"",IFERROR(INDEX('Relatório do SketchUp'!$A$19:$CZ$19,MATCH("Onde comprar",'Relatório do SketchUp'!$A$1:$CZ$1,0))&amp;"",IFERROR(INDEX('Relatório do SketchUp'!$A$19:$CZ$19,MATCH("f14_onde_comprar",'Relatório do SketchUp'!$A$1:$CZ$1,0))&amp;"",IFERROR(INDEX('Relatório do SketchUp'!$A$19:$CZ$19,MATCH("Site",'Relatório do SketchUp'!$A$1:$CZ$1,0))&amp;"",IFERROR(INDEX('Relatório do SketchUp'!$A$19:$CZ$19,MATCH("f13_site",'Relatório do SketchUp'!$A$1:$CZ$1,0))&amp;"",""))))))</f>
        <v/>
      </c>
      <c r="Q22" s="18" t="n"/>
      <c r="R22" s="18" t="n"/>
      <c r="S22" s="18" t="n"/>
      <c r="T22" s="22" t="n"/>
      <c r="U22" s="23">
        <f>IF(OR(T22="",Q22=""),"",T22+Q22)</f>
        <v/>
      </c>
      <c r="V22" s="22" t="n"/>
      <c r="W22" s="18" t="n"/>
      <c r="X22" s="18" t="n"/>
    </row>
    <row r="23" ht="18" customHeight="1">
      <c r="A23" s="18" t="n"/>
      <c r="B23" s="18" t="n"/>
      <c r="C23" s="19">
        <f>IFERROR(INDEX('Relatório do SketchUp'!$A$20:$CZ$20,MATCH("Produto",'Relatório do SketchUp'!$A$1:$CZ$1,0))&amp;"",IFERROR(INDEX('Relatório do SketchUp'!$A$20:$CZ$20,MATCH("f02_produto",'Relatório do SketchUp'!$A$1:$CZ$1,0))&amp;"",IFERROR(INDEX('Relatório do SketchUp'!$A$20:$CZ$20,MATCH("Definition Name",'Relatório do SketchUp'!$A$1:$CZ$1,0))&amp;"",IFERROR(INDEX('Relatório do SketchUp'!$A$20:$CZ$20,MATCH("Nome da definição",'Relatório do SketchUp'!$A$1:$CZ$1,0))&amp;"",""))))</f>
        <v/>
      </c>
      <c r="D23" s="19">
        <f>IFERROR(INDEX('Relatório do SketchUp'!$A$20:$CZ$20,MATCH("Marca",'Relatório do SketchUp'!$A$1:$CZ$1,0))&amp;"",IFERROR(INDEX('Relatório do SketchUp'!$A$20:$CZ$20,MATCH("f01_marca",'Relatório do SketchUp'!$A$1:$CZ$1,0))&amp;"",""))</f>
        <v/>
      </c>
      <c r="E23" s="19">
        <f>IFERROR(INDEX('Relatório do SketchUp'!$A$20:$CZ$20,MATCH("Linha",'Relatório do SketchUp'!$A$1:$CZ$1,0))&amp;"",IFERROR(INDEX('Relatório do SketchUp'!$A$20:$CZ$20,MATCH("f04_linha",'Relatório do SketchUp'!$A$1:$CZ$1,0))&amp;"",""))</f>
        <v/>
      </c>
      <c r="F23" s="19">
        <f>IFERROR(INDEX('Relatório do SketchUp'!$A$20:$CZ$20,MATCH("Código do produto",'Relatório do SketchUp'!$A$1:$CZ$1,0))&amp;"",IFERROR(INDEX('Relatório do SketchUp'!$A$20:$CZ$20,MATCH("f03_codigo",'Relatório do SketchUp'!$A$1:$CZ$1,0))&amp;"",""))</f>
        <v/>
      </c>
      <c r="G23" s="19">
        <f>IFERROR(INDEX('Relatório do SketchUp'!$A$20:$CZ$20,MATCH("Dimensões",'Relatório do SketchUp'!$A$1:$CZ$1,0))&amp;"",IFERROR(INDEX('Relatório do SketchUp'!$A$20:$CZ$20,MATCH("f06_dimensoes",'Relatório do SketchUp'!$A$1:$CZ$1,0))&amp;"",""))</f>
        <v/>
      </c>
      <c r="H23" s="19">
        <f>IFERROR(INDEX('Relatório do SketchUp'!$A$20:$CZ$20,MATCH("Acabamento",'Relatório do SketchUp'!$A$1:$CZ$1,0))&amp;"",IFERROR(INDEX('Relatório do SketchUp'!$A$20:$CZ$20,MATCH("f07_acabamento",'Relatório do SketchUp'!$A$1:$CZ$1,0))&amp;"",""))</f>
        <v/>
      </c>
      <c r="I23" s="19">
        <f>IF(C23="","",IFERROR(VALUE(IFERROR(INDEX('Relatório do SketchUp'!$A$20:$CZ$20,MATCH("Quantity",'Relatório do SketchUp'!$A$1:$CZ$1,0))&amp;"",IFERROR(INDEX('Relatório do SketchUp'!$A$20:$CZ$20,MATCH("Quantidade",'Relatório do SketchUp'!$A$1:$CZ$1,0))&amp;"",IFERROR(INDEX('Relatório do SketchUp'!$A$20:$CZ$20,MATCH("Qtd",'Relatório do SketchUp'!$A$1:$CZ$1,0))&amp;"",IFERROR(INDEX('Relatório do SketchUp'!$A$20:$CZ$20,MATCH("Count",'Relatório do SketchUp'!$A$1:$CZ$1,0))&amp;"",""))))),1))</f>
        <v/>
      </c>
      <c r="J23" s="18" t="n"/>
      <c r="K23" s="19">
        <f>IFERROR(INDEX('Relatório do SketchUp'!$A$20:$CZ$20,MATCH("Preço estimado",'Relatório do SketchUp'!$A$1:$CZ$1,0))&amp;"",IFERROR(INDEX('Relatório do SketchUp'!$A$20:$CZ$20,MATCH("f16_preco",'Relatório do SketchUp'!$A$1:$CZ$1,0))&amp;"",""))</f>
        <v/>
      </c>
      <c r="L23" s="20" t="n"/>
      <c r="M23" s="21">
        <f>IF(OR(I23="",L23=""),"",I23*L23)</f>
        <v/>
      </c>
      <c r="N23" s="19">
        <f>IF(IFERROR(INDEX('Relatório do SketchUp'!$A$20:$CZ$20,MATCH("Fornecedor",'Relatório do SketchUp'!$A$1:$CZ$1,0))&amp;"",IFERROR(INDEX('Relatório do SketchUp'!$A$20:$CZ$20,MATCH("f09_fornecedor",'Relatório do SketchUp'!$A$1:$CZ$1,0))&amp;"",""))&lt;&gt;"",IFERROR(INDEX('Relatório do SketchUp'!$A$20:$CZ$20,MATCH("Fornecedor",'Relatório do SketchUp'!$A$1:$CZ$1,0))&amp;"",IFERROR(INDEX('Relatório do SketchUp'!$A$20:$CZ$20,MATCH("f09_fornecedor",'Relatório do SketchUp'!$A$1:$CZ$1,0))&amp;"","")),IF(IFERROR(INDEX('Relatório do SketchUp'!$A$20:$CZ$20,MATCH("Marca",'Relatório do SketchUp'!$A$1:$CZ$1,0))&amp;"",IFERROR(INDEX('Relatório do SketchUp'!$A$20:$CZ$20,MATCH("f01_marca",'Relatório do SketchUp'!$A$1:$CZ$1,0))&amp;"",""))&lt;&gt;"",IFERROR(INDEX('Relatório do SketchUp'!$A$20:$CZ$20,MATCH("Marca",'Relatório do SketchUp'!$A$1:$CZ$1,0))&amp;"",IFERROR(INDEX('Relatório do SketchUp'!$A$20:$CZ$20,MATCH("f01_marca",'Relatório do SketchUp'!$A$1:$CZ$1,0))&amp;"","")),""))</f>
        <v/>
      </c>
      <c r="O23" s="19">
        <f>_xlfn.TEXTJOIN(" · ",TRUE,IFERROR(INDEX('Relatório do SketchUp'!$A$20:$CZ$20,MATCH("WhatsApp",'Relatório do SketchUp'!$A$1:$CZ$1,0))&amp;"",IFERROR(INDEX('Relatório do SketchUp'!$A$20:$CZ$20,MATCH("f11_whatsapp",'Relatório do SketchUp'!$A$1:$CZ$1,0))&amp;"","")),IFERROR(INDEX('Relatório do SketchUp'!$A$20:$CZ$20,MATCH("Telefone",'Relatório do SketchUp'!$A$1:$CZ$1,0))&amp;"",IFERROR(INDEX('Relatório do SketchUp'!$A$20:$CZ$20,MATCH("f10_telefone",'Relatório do SketchUp'!$A$1:$CZ$1,0))&amp;"","")),IFERROR(INDEX('Relatório do SketchUp'!$A$20:$CZ$20,MATCH("E-mail",'Relatório do SketchUp'!$A$1:$CZ$1,0))&amp;"",IFERROR(INDEX('Relatório do SketchUp'!$A$20:$CZ$20,MATCH("f12_email",'Relatório do SketchUp'!$A$1:$CZ$1,0))&amp;"","")))</f>
        <v/>
      </c>
      <c r="P23" s="19">
        <f>IFERROR(INDEX('Relatório do SketchUp'!$A$20:$CZ$20,MATCH("Página do produto",'Relatório do SketchUp'!$A$1:$CZ$1,0))&amp;"",IFERROR(INDEX('Relatório do SketchUp'!$A$20:$CZ$20,MATCH("f15_link_produto",'Relatório do SketchUp'!$A$1:$CZ$1,0))&amp;"",IFERROR(INDEX('Relatório do SketchUp'!$A$20:$CZ$20,MATCH("Onde comprar",'Relatório do SketchUp'!$A$1:$CZ$1,0))&amp;"",IFERROR(INDEX('Relatório do SketchUp'!$A$20:$CZ$20,MATCH("f14_onde_comprar",'Relatório do SketchUp'!$A$1:$CZ$1,0))&amp;"",IFERROR(INDEX('Relatório do SketchUp'!$A$20:$CZ$20,MATCH("Site",'Relatório do SketchUp'!$A$1:$CZ$1,0))&amp;"",IFERROR(INDEX('Relatório do SketchUp'!$A$20:$CZ$20,MATCH("f13_site",'Relatório do SketchUp'!$A$1:$CZ$1,0))&amp;"",""))))))</f>
        <v/>
      </c>
      <c r="Q23" s="18" t="n"/>
      <c r="R23" s="18" t="n"/>
      <c r="S23" s="18" t="n"/>
      <c r="T23" s="22" t="n"/>
      <c r="U23" s="23">
        <f>IF(OR(T23="",Q23=""),"",T23+Q23)</f>
        <v/>
      </c>
      <c r="V23" s="22" t="n"/>
      <c r="W23" s="18" t="n"/>
      <c r="X23" s="18" t="n"/>
    </row>
    <row r="24" ht="18" customHeight="1">
      <c r="A24" s="18" t="n"/>
      <c r="B24" s="18" t="n"/>
      <c r="C24" s="19">
        <f>IFERROR(INDEX('Relatório do SketchUp'!$A$21:$CZ$21,MATCH("Produto",'Relatório do SketchUp'!$A$1:$CZ$1,0))&amp;"",IFERROR(INDEX('Relatório do SketchUp'!$A$21:$CZ$21,MATCH("f02_produto",'Relatório do SketchUp'!$A$1:$CZ$1,0))&amp;"",IFERROR(INDEX('Relatório do SketchUp'!$A$21:$CZ$21,MATCH("Definition Name",'Relatório do SketchUp'!$A$1:$CZ$1,0))&amp;"",IFERROR(INDEX('Relatório do SketchUp'!$A$21:$CZ$21,MATCH("Nome da definição",'Relatório do SketchUp'!$A$1:$CZ$1,0))&amp;"",""))))</f>
        <v/>
      </c>
      <c r="D24" s="19">
        <f>IFERROR(INDEX('Relatório do SketchUp'!$A$21:$CZ$21,MATCH("Marca",'Relatório do SketchUp'!$A$1:$CZ$1,0))&amp;"",IFERROR(INDEX('Relatório do SketchUp'!$A$21:$CZ$21,MATCH("f01_marca",'Relatório do SketchUp'!$A$1:$CZ$1,0))&amp;"",""))</f>
        <v/>
      </c>
      <c r="E24" s="19">
        <f>IFERROR(INDEX('Relatório do SketchUp'!$A$21:$CZ$21,MATCH("Linha",'Relatório do SketchUp'!$A$1:$CZ$1,0))&amp;"",IFERROR(INDEX('Relatório do SketchUp'!$A$21:$CZ$21,MATCH("f04_linha",'Relatório do SketchUp'!$A$1:$CZ$1,0))&amp;"",""))</f>
        <v/>
      </c>
      <c r="F24" s="19">
        <f>IFERROR(INDEX('Relatório do SketchUp'!$A$21:$CZ$21,MATCH("Código do produto",'Relatório do SketchUp'!$A$1:$CZ$1,0))&amp;"",IFERROR(INDEX('Relatório do SketchUp'!$A$21:$CZ$21,MATCH("f03_codigo",'Relatório do SketchUp'!$A$1:$CZ$1,0))&amp;"",""))</f>
        <v/>
      </c>
      <c r="G24" s="19">
        <f>IFERROR(INDEX('Relatório do SketchUp'!$A$21:$CZ$21,MATCH("Dimensões",'Relatório do SketchUp'!$A$1:$CZ$1,0))&amp;"",IFERROR(INDEX('Relatório do SketchUp'!$A$21:$CZ$21,MATCH("f06_dimensoes",'Relatório do SketchUp'!$A$1:$CZ$1,0))&amp;"",""))</f>
        <v/>
      </c>
      <c r="H24" s="19">
        <f>IFERROR(INDEX('Relatório do SketchUp'!$A$21:$CZ$21,MATCH("Acabamento",'Relatório do SketchUp'!$A$1:$CZ$1,0))&amp;"",IFERROR(INDEX('Relatório do SketchUp'!$A$21:$CZ$21,MATCH("f07_acabamento",'Relatório do SketchUp'!$A$1:$CZ$1,0))&amp;"",""))</f>
        <v/>
      </c>
      <c r="I24" s="19">
        <f>IF(C24="","",IFERROR(VALUE(IFERROR(INDEX('Relatório do SketchUp'!$A$21:$CZ$21,MATCH("Quantity",'Relatório do SketchUp'!$A$1:$CZ$1,0))&amp;"",IFERROR(INDEX('Relatório do SketchUp'!$A$21:$CZ$21,MATCH("Quantidade",'Relatório do SketchUp'!$A$1:$CZ$1,0))&amp;"",IFERROR(INDEX('Relatório do SketchUp'!$A$21:$CZ$21,MATCH("Qtd",'Relatório do SketchUp'!$A$1:$CZ$1,0))&amp;"",IFERROR(INDEX('Relatório do SketchUp'!$A$21:$CZ$21,MATCH("Count",'Relatório do SketchUp'!$A$1:$CZ$1,0))&amp;"",""))))),1))</f>
        <v/>
      </c>
      <c r="J24" s="18" t="n"/>
      <c r="K24" s="19">
        <f>IFERROR(INDEX('Relatório do SketchUp'!$A$21:$CZ$21,MATCH("Preço estimado",'Relatório do SketchUp'!$A$1:$CZ$1,0))&amp;"",IFERROR(INDEX('Relatório do SketchUp'!$A$21:$CZ$21,MATCH("f16_preco",'Relatório do SketchUp'!$A$1:$CZ$1,0))&amp;"",""))</f>
        <v/>
      </c>
      <c r="L24" s="20" t="n"/>
      <c r="M24" s="21">
        <f>IF(OR(I24="",L24=""),"",I24*L24)</f>
        <v/>
      </c>
      <c r="N24" s="19">
        <f>IF(IFERROR(INDEX('Relatório do SketchUp'!$A$21:$CZ$21,MATCH("Fornecedor",'Relatório do SketchUp'!$A$1:$CZ$1,0))&amp;"",IFERROR(INDEX('Relatório do SketchUp'!$A$21:$CZ$21,MATCH("f09_fornecedor",'Relatório do SketchUp'!$A$1:$CZ$1,0))&amp;"",""))&lt;&gt;"",IFERROR(INDEX('Relatório do SketchUp'!$A$21:$CZ$21,MATCH("Fornecedor",'Relatório do SketchUp'!$A$1:$CZ$1,0))&amp;"",IFERROR(INDEX('Relatório do SketchUp'!$A$21:$CZ$21,MATCH("f09_fornecedor",'Relatório do SketchUp'!$A$1:$CZ$1,0))&amp;"","")),IF(IFERROR(INDEX('Relatório do SketchUp'!$A$21:$CZ$21,MATCH("Marca",'Relatório do SketchUp'!$A$1:$CZ$1,0))&amp;"",IFERROR(INDEX('Relatório do SketchUp'!$A$21:$CZ$21,MATCH("f01_marca",'Relatório do SketchUp'!$A$1:$CZ$1,0))&amp;"",""))&lt;&gt;"",IFERROR(INDEX('Relatório do SketchUp'!$A$21:$CZ$21,MATCH("Marca",'Relatório do SketchUp'!$A$1:$CZ$1,0))&amp;"",IFERROR(INDEX('Relatório do SketchUp'!$A$21:$CZ$21,MATCH("f01_marca",'Relatório do SketchUp'!$A$1:$CZ$1,0))&amp;"","")),""))</f>
        <v/>
      </c>
      <c r="O24" s="19">
        <f>_xlfn.TEXTJOIN(" · ",TRUE,IFERROR(INDEX('Relatório do SketchUp'!$A$21:$CZ$21,MATCH("WhatsApp",'Relatório do SketchUp'!$A$1:$CZ$1,0))&amp;"",IFERROR(INDEX('Relatório do SketchUp'!$A$21:$CZ$21,MATCH("f11_whatsapp",'Relatório do SketchUp'!$A$1:$CZ$1,0))&amp;"","")),IFERROR(INDEX('Relatório do SketchUp'!$A$21:$CZ$21,MATCH("Telefone",'Relatório do SketchUp'!$A$1:$CZ$1,0))&amp;"",IFERROR(INDEX('Relatório do SketchUp'!$A$21:$CZ$21,MATCH("f10_telefone",'Relatório do SketchUp'!$A$1:$CZ$1,0))&amp;"","")),IFERROR(INDEX('Relatório do SketchUp'!$A$21:$CZ$21,MATCH("E-mail",'Relatório do SketchUp'!$A$1:$CZ$1,0))&amp;"",IFERROR(INDEX('Relatório do SketchUp'!$A$21:$CZ$21,MATCH("f12_email",'Relatório do SketchUp'!$A$1:$CZ$1,0))&amp;"","")))</f>
        <v/>
      </c>
      <c r="P24" s="19">
        <f>IFERROR(INDEX('Relatório do SketchUp'!$A$21:$CZ$21,MATCH("Página do produto",'Relatório do SketchUp'!$A$1:$CZ$1,0))&amp;"",IFERROR(INDEX('Relatório do SketchUp'!$A$21:$CZ$21,MATCH("f15_link_produto",'Relatório do SketchUp'!$A$1:$CZ$1,0))&amp;"",IFERROR(INDEX('Relatório do SketchUp'!$A$21:$CZ$21,MATCH("Onde comprar",'Relatório do SketchUp'!$A$1:$CZ$1,0))&amp;"",IFERROR(INDEX('Relatório do SketchUp'!$A$21:$CZ$21,MATCH("f14_onde_comprar",'Relatório do SketchUp'!$A$1:$CZ$1,0))&amp;"",IFERROR(INDEX('Relatório do SketchUp'!$A$21:$CZ$21,MATCH("Site",'Relatório do SketchUp'!$A$1:$CZ$1,0))&amp;"",IFERROR(INDEX('Relatório do SketchUp'!$A$21:$CZ$21,MATCH("f13_site",'Relatório do SketchUp'!$A$1:$CZ$1,0))&amp;"",""))))))</f>
        <v/>
      </c>
      <c r="Q24" s="18" t="n"/>
      <c r="R24" s="18" t="n"/>
      <c r="S24" s="18" t="n"/>
      <c r="T24" s="22" t="n"/>
      <c r="U24" s="23">
        <f>IF(OR(T24="",Q24=""),"",T24+Q24)</f>
        <v/>
      </c>
      <c r="V24" s="22" t="n"/>
      <c r="W24" s="18" t="n"/>
      <c r="X24" s="18" t="n"/>
    </row>
    <row r="25" ht="18" customHeight="1">
      <c r="A25" s="18" t="n"/>
      <c r="B25" s="18" t="n"/>
      <c r="C25" s="19">
        <f>IFERROR(INDEX('Relatório do SketchUp'!$A$22:$CZ$22,MATCH("Produto",'Relatório do SketchUp'!$A$1:$CZ$1,0))&amp;"",IFERROR(INDEX('Relatório do SketchUp'!$A$22:$CZ$22,MATCH("f02_produto",'Relatório do SketchUp'!$A$1:$CZ$1,0))&amp;"",IFERROR(INDEX('Relatório do SketchUp'!$A$22:$CZ$22,MATCH("Definition Name",'Relatório do SketchUp'!$A$1:$CZ$1,0))&amp;"",IFERROR(INDEX('Relatório do SketchUp'!$A$22:$CZ$22,MATCH("Nome da definição",'Relatório do SketchUp'!$A$1:$CZ$1,0))&amp;"",""))))</f>
        <v/>
      </c>
      <c r="D25" s="19">
        <f>IFERROR(INDEX('Relatório do SketchUp'!$A$22:$CZ$22,MATCH("Marca",'Relatório do SketchUp'!$A$1:$CZ$1,0))&amp;"",IFERROR(INDEX('Relatório do SketchUp'!$A$22:$CZ$22,MATCH("f01_marca",'Relatório do SketchUp'!$A$1:$CZ$1,0))&amp;"",""))</f>
        <v/>
      </c>
      <c r="E25" s="19">
        <f>IFERROR(INDEX('Relatório do SketchUp'!$A$22:$CZ$22,MATCH("Linha",'Relatório do SketchUp'!$A$1:$CZ$1,0))&amp;"",IFERROR(INDEX('Relatório do SketchUp'!$A$22:$CZ$22,MATCH("f04_linha",'Relatório do SketchUp'!$A$1:$CZ$1,0))&amp;"",""))</f>
        <v/>
      </c>
      <c r="F25" s="19">
        <f>IFERROR(INDEX('Relatório do SketchUp'!$A$22:$CZ$22,MATCH("Código do produto",'Relatório do SketchUp'!$A$1:$CZ$1,0))&amp;"",IFERROR(INDEX('Relatório do SketchUp'!$A$22:$CZ$22,MATCH("f03_codigo",'Relatório do SketchUp'!$A$1:$CZ$1,0))&amp;"",""))</f>
        <v/>
      </c>
      <c r="G25" s="19">
        <f>IFERROR(INDEX('Relatório do SketchUp'!$A$22:$CZ$22,MATCH("Dimensões",'Relatório do SketchUp'!$A$1:$CZ$1,0))&amp;"",IFERROR(INDEX('Relatório do SketchUp'!$A$22:$CZ$22,MATCH("f06_dimensoes",'Relatório do SketchUp'!$A$1:$CZ$1,0))&amp;"",""))</f>
        <v/>
      </c>
      <c r="H25" s="19">
        <f>IFERROR(INDEX('Relatório do SketchUp'!$A$22:$CZ$22,MATCH("Acabamento",'Relatório do SketchUp'!$A$1:$CZ$1,0))&amp;"",IFERROR(INDEX('Relatório do SketchUp'!$A$22:$CZ$22,MATCH("f07_acabamento",'Relatório do SketchUp'!$A$1:$CZ$1,0))&amp;"",""))</f>
        <v/>
      </c>
      <c r="I25" s="19">
        <f>IF(C25="","",IFERROR(VALUE(IFERROR(INDEX('Relatório do SketchUp'!$A$22:$CZ$22,MATCH("Quantity",'Relatório do SketchUp'!$A$1:$CZ$1,0))&amp;"",IFERROR(INDEX('Relatório do SketchUp'!$A$22:$CZ$22,MATCH("Quantidade",'Relatório do SketchUp'!$A$1:$CZ$1,0))&amp;"",IFERROR(INDEX('Relatório do SketchUp'!$A$22:$CZ$22,MATCH("Qtd",'Relatório do SketchUp'!$A$1:$CZ$1,0))&amp;"",IFERROR(INDEX('Relatório do SketchUp'!$A$22:$CZ$22,MATCH("Count",'Relatório do SketchUp'!$A$1:$CZ$1,0))&amp;"",""))))),1))</f>
        <v/>
      </c>
      <c r="J25" s="18" t="n"/>
      <c r="K25" s="19">
        <f>IFERROR(INDEX('Relatório do SketchUp'!$A$22:$CZ$22,MATCH("Preço estimado",'Relatório do SketchUp'!$A$1:$CZ$1,0))&amp;"",IFERROR(INDEX('Relatório do SketchUp'!$A$22:$CZ$22,MATCH("f16_preco",'Relatório do SketchUp'!$A$1:$CZ$1,0))&amp;"",""))</f>
        <v/>
      </c>
      <c r="L25" s="20" t="n"/>
      <c r="M25" s="21">
        <f>IF(OR(I25="",L25=""),"",I25*L25)</f>
        <v/>
      </c>
      <c r="N25" s="19">
        <f>IF(IFERROR(INDEX('Relatório do SketchUp'!$A$22:$CZ$22,MATCH("Fornecedor",'Relatório do SketchUp'!$A$1:$CZ$1,0))&amp;"",IFERROR(INDEX('Relatório do SketchUp'!$A$22:$CZ$22,MATCH("f09_fornecedor",'Relatório do SketchUp'!$A$1:$CZ$1,0))&amp;"",""))&lt;&gt;"",IFERROR(INDEX('Relatório do SketchUp'!$A$22:$CZ$22,MATCH("Fornecedor",'Relatório do SketchUp'!$A$1:$CZ$1,0))&amp;"",IFERROR(INDEX('Relatório do SketchUp'!$A$22:$CZ$22,MATCH("f09_fornecedor",'Relatório do SketchUp'!$A$1:$CZ$1,0))&amp;"","")),IF(IFERROR(INDEX('Relatório do SketchUp'!$A$22:$CZ$22,MATCH("Marca",'Relatório do SketchUp'!$A$1:$CZ$1,0))&amp;"",IFERROR(INDEX('Relatório do SketchUp'!$A$22:$CZ$22,MATCH("f01_marca",'Relatório do SketchUp'!$A$1:$CZ$1,0))&amp;"",""))&lt;&gt;"",IFERROR(INDEX('Relatório do SketchUp'!$A$22:$CZ$22,MATCH("Marca",'Relatório do SketchUp'!$A$1:$CZ$1,0))&amp;"",IFERROR(INDEX('Relatório do SketchUp'!$A$22:$CZ$22,MATCH("f01_marca",'Relatório do SketchUp'!$A$1:$CZ$1,0))&amp;"","")),""))</f>
        <v/>
      </c>
      <c r="O25" s="19">
        <f>_xlfn.TEXTJOIN(" · ",TRUE,IFERROR(INDEX('Relatório do SketchUp'!$A$22:$CZ$22,MATCH("WhatsApp",'Relatório do SketchUp'!$A$1:$CZ$1,0))&amp;"",IFERROR(INDEX('Relatório do SketchUp'!$A$22:$CZ$22,MATCH("f11_whatsapp",'Relatório do SketchUp'!$A$1:$CZ$1,0))&amp;"","")),IFERROR(INDEX('Relatório do SketchUp'!$A$22:$CZ$22,MATCH("Telefone",'Relatório do SketchUp'!$A$1:$CZ$1,0))&amp;"",IFERROR(INDEX('Relatório do SketchUp'!$A$22:$CZ$22,MATCH("f10_telefone",'Relatório do SketchUp'!$A$1:$CZ$1,0))&amp;"","")),IFERROR(INDEX('Relatório do SketchUp'!$A$22:$CZ$22,MATCH("E-mail",'Relatório do SketchUp'!$A$1:$CZ$1,0))&amp;"",IFERROR(INDEX('Relatório do SketchUp'!$A$22:$CZ$22,MATCH("f12_email",'Relatório do SketchUp'!$A$1:$CZ$1,0))&amp;"","")))</f>
        <v/>
      </c>
      <c r="P25" s="19">
        <f>IFERROR(INDEX('Relatório do SketchUp'!$A$22:$CZ$22,MATCH("Página do produto",'Relatório do SketchUp'!$A$1:$CZ$1,0))&amp;"",IFERROR(INDEX('Relatório do SketchUp'!$A$22:$CZ$22,MATCH("f15_link_produto",'Relatório do SketchUp'!$A$1:$CZ$1,0))&amp;"",IFERROR(INDEX('Relatório do SketchUp'!$A$22:$CZ$22,MATCH("Onde comprar",'Relatório do SketchUp'!$A$1:$CZ$1,0))&amp;"",IFERROR(INDEX('Relatório do SketchUp'!$A$22:$CZ$22,MATCH("f14_onde_comprar",'Relatório do SketchUp'!$A$1:$CZ$1,0))&amp;"",IFERROR(INDEX('Relatório do SketchUp'!$A$22:$CZ$22,MATCH("Site",'Relatório do SketchUp'!$A$1:$CZ$1,0))&amp;"",IFERROR(INDEX('Relatório do SketchUp'!$A$22:$CZ$22,MATCH("f13_site",'Relatório do SketchUp'!$A$1:$CZ$1,0))&amp;"",""))))))</f>
        <v/>
      </c>
      <c r="Q25" s="18" t="n"/>
      <c r="R25" s="18" t="n"/>
      <c r="S25" s="18" t="n"/>
      <c r="T25" s="22" t="n"/>
      <c r="U25" s="23">
        <f>IF(OR(T25="",Q25=""),"",T25+Q25)</f>
        <v/>
      </c>
      <c r="V25" s="22" t="n"/>
      <c r="W25" s="18" t="n"/>
      <c r="X25" s="18" t="n"/>
    </row>
    <row r="26" ht="18" customHeight="1">
      <c r="A26" s="18" t="n"/>
      <c r="B26" s="18" t="n"/>
      <c r="C26" s="19">
        <f>IFERROR(INDEX('Relatório do SketchUp'!$A$23:$CZ$23,MATCH("Produto",'Relatório do SketchUp'!$A$1:$CZ$1,0))&amp;"",IFERROR(INDEX('Relatório do SketchUp'!$A$23:$CZ$23,MATCH("f02_produto",'Relatório do SketchUp'!$A$1:$CZ$1,0))&amp;"",IFERROR(INDEX('Relatório do SketchUp'!$A$23:$CZ$23,MATCH("Definition Name",'Relatório do SketchUp'!$A$1:$CZ$1,0))&amp;"",IFERROR(INDEX('Relatório do SketchUp'!$A$23:$CZ$23,MATCH("Nome da definição",'Relatório do SketchUp'!$A$1:$CZ$1,0))&amp;"",""))))</f>
        <v/>
      </c>
      <c r="D26" s="19">
        <f>IFERROR(INDEX('Relatório do SketchUp'!$A$23:$CZ$23,MATCH("Marca",'Relatório do SketchUp'!$A$1:$CZ$1,0))&amp;"",IFERROR(INDEX('Relatório do SketchUp'!$A$23:$CZ$23,MATCH("f01_marca",'Relatório do SketchUp'!$A$1:$CZ$1,0))&amp;"",""))</f>
        <v/>
      </c>
      <c r="E26" s="19">
        <f>IFERROR(INDEX('Relatório do SketchUp'!$A$23:$CZ$23,MATCH("Linha",'Relatório do SketchUp'!$A$1:$CZ$1,0))&amp;"",IFERROR(INDEX('Relatório do SketchUp'!$A$23:$CZ$23,MATCH("f04_linha",'Relatório do SketchUp'!$A$1:$CZ$1,0))&amp;"",""))</f>
        <v/>
      </c>
      <c r="F26" s="19">
        <f>IFERROR(INDEX('Relatório do SketchUp'!$A$23:$CZ$23,MATCH("Código do produto",'Relatório do SketchUp'!$A$1:$CZ$1,0))&amp;"",IFERROR(INDEX('Relatório do SketchUp'!$A$23:$CZ$23,MATCH("f03_codigo",'Relatório do SketchUp'!$A$1:$CZ$1,0))&amp;"",""))</f>
        <v/>
      </c>
      <c r="G26" s="19">
        <f>IFERROR(INDEX('Relatório do SketchUp'!$A$23:$CZ$23,MATCH("Dimensões",'Relatório do SketchUp'!$A$1:$CZ$1,0))&amp;"",IFERROR(INDEX('Relatório do SketchUp'!$A$23:$CZ$23,MATCH("f06_dimensoes",'Relatório do SketchUp'!$A$1:$CZ$1,0))&amp;"",""))</f>
        <v/>
      </c>
      <c r="H26" s="19">
        <f>IFERROR(INDEX('Relatório do SketchUp'!$A$23:$CZ$23,MATCH("Acabamento",'Relatório do SketchUp'!$A$1:$CZ$1,0))&amp;"",IFERROR(INDEX('Relatório do SketchUp'!$A$23:$CZ$23,MATCH("f07_acabamento",'Relatório do SketchUp'!$A$1:$CZ$1,0))&amp;"",""))</f>
        <v/>
      </c>
      <c r="I26" s="19">
        <f>IF(C26="","",IFERROR(VALUE(IFERROR(INDEX('Relatório do SketchUp'!$A$23:$CZ$23,MATCH("Quantity",'Relatório do SketchUp'!$A$1:$CZ$1,0))&amp;"",IFERROR(INDEX('Relatório do SketchUp'!$A$23:$CZ$23,MATCH("Quantidade",'Relatório do SketchUp'!$A$1:$CZ$1,0))&amp;"",IFERROR(INDEX('Relatório do SketchUp'!$A$23:$CZ$23,MATCH("Qtd",'Relatório do SketchUp'!$A$1:$CZ$1,0))&amp;"",IFERROR(INDEX('Relatório do SketchUp'!$A$23:$CZ$23,MATCH("Count",'Relatório do SketchUp'!$A$1:$CZ$1,0))&amp;"",""))))),1))</f>
        <v/>
      </c>
      <c r="J26" s="18" t="n"/>
      <c r="K26" s="19">
        <f>IFERROR(INDEX('Relatório do SketchUp'!$A$23:$CZ$23,MATCH("Preço estimado",'Relatório do SketchUp'!$A$1:$CZ$1,0))&amp;"",IFERROR(INDEX('Relatório do SketchUp'!$A$23:$CZ$23,MATCH("f16_preco",'Relatório do SketchUp'!$A$1:$CZ$1,0))&amp;"",""))</f>
        <v/>
      </c>
      <c r="L26" s="20" t="n"/>
      <c r="M26" s="21">
        <f>IF(OR(I26="",L26=""),"",I26*L26)</f>
        <v/>
      </c>
      <c r="N26" s="19">
        <f>IF(IFERROR(INDEX('Relatório do SketchUp'!$A$23:$CZ$23,MATCH("Fornecedor",'Relatório do SketchUp'!$A$1:$CZ$1,0))&amp;"",IFERROR(INDEX('Relatório do SketchUp'!$A$23:$CZ$23,MATCH("f09_fornecedor",'Relatório do SketchUp'!$A$1:$CZ$1,0))&amp;"",""))&lt;&gt;"",IFERROR(INDEX('Relatório do SketchUp'!$A$23:$CZ$23,MATCH("Fornecedor",'Relatório do SketchUp'!$A$1:$CZ$1,0))&amp;"",IFERROR(INDEX('Relatório do SketchUp'!$A$23:$CZ$23,MATCH("f09_fornecedor",'Relatório do SketchUp'!$A$1:$CZ$1,0))&amp;"","")),IF(IFERROR(INDEX('Relatório do SketchUp'!$A$23:$CZ$23,MATCH("Marca",'Relatório do SketchUp'!$A$1:$CZ$1,0))&amp;"",IFERROR(INDEX('Relatório do SketchUp'!$A$23:$CZ$23,MATCH("f01_marca",'Relatório do SketchUp'!$A$1:$CZ$1,0))&amp;"",""))&lt;&gt;"",IFERROR(INDEX('Relatório do SketchUp'!$A$23:$CZ$23,MATCH("Marca",'Relatório do SketchUp'!$A$1:$CZ$1,0))&amp;"",IFERROR(INDEX('Relatório do SketchUp'!$A$23:$CZ$23,MATCH("f01_marca",'Relatório do SketchUp'!$A$1:$CZ$1,0))&amp;"","")),""))</f>
        <v/>
      </c>
      <c r="O26" s="19">
        <f>_xlfn.TEXTJOIN(" · ",TRUE,IFERROR(INDEX('Relatório do SketchUp'!$A$23:$CZ$23,MATCH("WhatsApp",'Relatório do SketchUp'!$A$1:$CZ$1,0))&amp;"",IFERROR(INDEX('Relatório do SketchUp'!$A$23:$CZ$23,MATCH("f11_whatsapp",'Relatório do SketchUp'!$A$1:$CZ$1,0))&amp;"","")),IFERROR(INDEX('Relatório do SketchUp'!$A$23:$CZ$23,MATCH("Telefone",'Relatório do SketchUp'!$A$1:$CZ$1,0))&amp;"",IFERROR(INDEX('Relatório do SketchUp'!$A$23:$CZ$23,MATCH("f10_telefone",'Relatório do SketchUp'!$A$1:$CZ$1,0))&amp;"","")),IFERROR(INDEX('Relatório do SketchUp'!$A$23:$CZ$23,MATCH("E-mail",'Relatório do SketchUp'!$A$1:$CZ$1,0))&amp;"",IFERROR(INDEX('Relatório do SketchUp'!$A$23:$CZ$23,MATCH("f12_email",'Relatório do SketchUp'!$A$1:$CZ$1,0))&amp;"","")))</f>
        <v/>
      </c>
      <c r="P26" s="19">
        <f>IFERROR(INDEX('Relatório do SketchUp'!$A$23:$CZ$23,MATCH("Página do produto",'Relatório do SketchUp'!$A$1:$CZ$1,0))&amp;"",IFERROR(INDEX('Relatório do SketchUp'!$A$23:$CZ$23,MATCH("f15_link_produto",'Relatório do SketchUp'!$A$1:$CZ$1,0))&amp;"",IFERROR(INDEX('Relatório do SketchUp'!$A$23:$CZ$23,MATCH("Onde comprar",'Relatório do SketchUp'!$A$1:$CZ$1,0))&amp;"",IFERROR(INDEX('Relatório do SketchUp'!$A$23:$CZ$23,MATCH("f14_onde_comprar",'Relatório do SketchUp'!$A$1:$CZ$1,0))&amp;"",IFERROR(INDEX('Relatório do SketchUp'!$A$23:$CZ$23,MATCH("Site",'Relatório do SketchUp'!$A$1:$CZ$1,0))&amp;"",IFERROR(INDEX('Relatório do SketchUp'!$A$23:$CZ$23,MATCH("f13_site",'Relatório do SketchUp'!$A$1:$CZ$1,0))&amp;"",""))))))</f>
        <v/>
      </c>
      <c r="Q26" s="18" t="n"/>
      <c r="R26" s="18" t="n"/>
      <c r="S26" s="18" t="n"/>
      <c r="T26" s="22" t="n"/>
      <c r="U26" s="23">
        <f>IF(OR(T26="",Q26=""),"",T26+Q26)</f>
        <v/>
      </c>
      <c r="V26" s="22" t="n"/>
      <c r="W26" s="18" t="n"/>
      <c r="X26" s="18" t="n"/>
    </row>
    <row r="27" ht="18" customHeight="1">
      <c r="A27" s="18" t="n"/>
      <c r="B27" s="18" t="n"/>
      <c r="C27" s="19">
        <f>IFERROR(INDEX('Relatório do SketchUp'!$A$24:$CZ$24,MATCH("Produto",'Relatório do SketchUp'!$A$1:$CZ$1,0))&amp;"",IFERROR(INDEX('Relatório do SketchUp'!$A$24:$CZ$24,MATCH("f02_produto",'Relatório do SketchUp'!$A$1:$CZ$1,0))&amp;"",IFERROR(INDEX('Relatório do SketchUp'!$A$24:$CZ$24,MATCH("Definition Name",'Relatório do SketchUp'!$A$1:$CZ$1,0))&amp;"",IFERROR(INDEX('Relatório do SketchUp'!$A$24:$CZ$24,MATCH("Nome da definição",'Relatório do SketchUp'!$A$1:$CZ$1,0))&amp;"",""))))</f>
        <v/>
      </c>
      <c r="D27" s="19">
        <f>IFERROR(INDEX('Relatório do SketchUp'!$A$24:$CZ$24,MATCH("Marca",'Relatório do SketchUp'!$A$1:$CZ$1,0))&amp;"",IFERROR(INDEX('Relatório do SketchUp'!$A$24:$CZ$24,MATCH("f01_marca",'Relatório do SketchUp'!$A$1:$CZ$1,0))&amp;"",""))</f>
        <v/>
      </c>
      <c r="E27" s="19">
        <f>IFERROR(INDEX('Relatório do SketchUp'!$A$24:$CZ$24,MATCH("Linha",'Relatório do SketchUp'!$A$1:$CZ$1,0))&amp;"",IFERROR(INDEX('Relatório do SketchUp'!$A$24:$CZ$24,MATCH("f04_linha",'Relatório do SketchUp'!$A$1:$CZ$1,0))&amp;"",""))</f>
        <v/>
      </c>
      <c r="F27" s="19">
        <f>IFERROR(INDEX('Relatório do SketchUp'!$A$24:$CZ$24,MATCH("Código do produto",'Relatório do SketchUp'!$A$1:$CZ$1,0))&amp;"",IFERROR(INDEX('Relatório do SketchUp'!$A$24:$CZ$24,MATCH("f03_codigo",'Relatório do SketchUp'!$A$1:$CZ$1,0))&amp;"",""))</f>
        <v/>
      </c>
      <c r="G27" s="19">
        <f>IFERROR(INDEX('Relatório do SketchUp'!$A$24:$CZ$24,MATCH("Dimensões",'Relatório do SketchUp'!$A$1:$CZ$1,0))&amp;"",IFERROR(INDEX('Relatório do SketchUp'!$A$24:$CZ$24,MATCH("f06_dimensoes",'Relatório do SketchUp'!$A$1:$CZ$1,0))&amp;"",""))</f>
        <v/>
      </c>
      <c r="H27" s="19">
        <f>IFERROR(INDEX('Relatório do SketchUp'!$A$24:$CZ$24,MATCH("Acabamento",'Relatório do SketchUp'!$A$1:$CZ$1,0))&amp;"",IFERROR(INDEX('Relatório do SketchUp'!$A$24:$CZ$24,MATCH("f07_acabamento",'Relatório do SketchUp'!$A$1:$CZ$1,0))&amp;"",""))</f>
        <v/>
      </c>
      <c r="I27" s="19">
        <f>IF(C27="","",IFERROR(VALUE(IFERROR(INDEX('Relatório do SketchUp'!$A$24:$CZ$24,MATCH("Quantity",'Relatório do SketchUp'!$A$1:$CZ$1,0))&amp;"",IFERROR(INDEX('Relatório do SketchUp'!$A$24:$CZ$24,MATCH("Quantidade",'Relatório do SketchUp'!$A$1:$CZ$1,0))&amp;"",IFERROR(INDEX('Relatório do SketchUp'!$A$24:$CZ$24,MATCH("Qtd",'Relatório do SketchUp'!$A$1:$CZ$1,0))&amp;"",IFERROR(INDEX('Relatório do SketchUp'!$A$24:$CZ$24,MATCH("Count",'Relatório do SketchUp'!$A$1:$CZ$1,0))&amp;"",""))))),1))</f>
        <v/>
      </c>
      <c r="J27" s="18" t="n"/>
      <c r="K27" s="19">
        <f>IFERROR(INDEX('Relatório do SketchUp'!$A$24:$CZ$24,MATCH("Preço estimado",'Relatório do SketchUp'!$A$1:$CZ$1,0))&amp;"",IFERROR(INDEX('Relatório do SketchUp'!$A$24:$CZ$24,MATCH("f16_preco",'Relatório do SketchUp'!$A$1:$CZ$1,0))&amp;"",""))</f>
        <v/>
      </c>
      <c r="L27" s="20" t="n"/>
      <c r="M27" s="21">
        <f>IF(OR(I27="",L27=""),"",I27*L27)</f>
        <v/>
      </c>
      <c r="N27" s="19">
        <f>IF(IFERROR(INDEX('Relatório do SketchUp'!$A$24:$CZ$24,MATCH("Fornecedor",'Relatório do SketchUp'!$A$1:$CZ$1,0))&amp;"",IFERROR(INDEX('Relatório do SketchUp'!$A$24:$CZ$24,MATCH("f09_fornecedor",'Relatório do SketchUp'!$A$1:$CZ$1,0))&amp;"",""))&lt;&gt;"",IFERROR(INDEX('Relatório do SketchUp'!$A$24:$CZ$24,MATCH("Fornecedor",'Relatório do SketchUp'!$A$1:$CZ$1,0))&amp;"",IFERROR(INDEX('Relatório do SketchUp'!$A$24:$CZ$24,MATCH("f09_fornecedor",'Relatório do SketchUp'!$A$1:$CZ$1,0))&amp;"","")),IF(IFERROR(INDEX('Relatório do SketchUp'!$A$24:$CZ$24,MATCH("Marca",'Relatório do SketchUp'!$A$1:$CZ$1,0))&amp;"",IFERROR(INDEX('Relatório do SketchUp'!$A$24:$CZ$24,MATCH("f01_marca",'Relatório do SketchUp'!$A$1:$CZ$1,0))&amp;"",""))&lt;&gt;"",IFERROR(INDEX('Relatório do SketchUp'!$A$24:$CZ$24,MATCH("Marca",'Relatório do SketchUp'!$A$1:$CZ$1,0))&amp;"",IFERROR(INDEX('Relatório do SketchUp'!$A$24:$CZ$24,MATCH("f01_marca",'Relatório do SketchUp'!$A$1:$CZ$1,0))&amp;"","")),""))</f>
        <v/>
      </c>
      <c r="O27" s="19">
        <f>_xlfn.TEXTJOIN(" · ",TRUE,IFERROR(INDEX('Relatório do SketchUp'!$A$24:$CZ$24,MATCH("WhatsApp",'Relatório do SketchUp'!$A$1:$CZ$1,0))&amp;"",IFERROR(INDEX('Relatório do SketchUp'!$A$24:$CZ$24,MATCH("f11_whatsapp",'Relatório do SketchUp'!$A$1:$CZ$1,0))&amp;"","")),IFERROR(INDEX('Relatório do SketchUp'!$A$24:$CZ$24,MATCH("Telefone",'Relatório do SketchUp'!$A$1:$CZ$1,0))&amp;"",IFERROR(INDEX('Relatório do SketchUp'!$A$24:$CZ$24,MATCH("f10_telefone",'Relatório do SketchUp'!$A$1:$CZ$1,0))&amp;"","")),IFERROR(INDEX('Relatório do SketchUp'!$A$24:$CZ$24,MATCH("E-mail",'Relatório do SketchUp'!$A$1:$CZ$1,0))&amp;"",IFERROR(INDEX('Relatório do SketchUp'!$A$24:$CZ$24,MATCH("f12_email",'Relatório do SketchUp'!$A$1:$CZ$1,0))&amp;"","")))</f>
        <v/>
      </c>
      <c r="P27" s="19">
        <f>IFERROR(INDEX('Relatório do SketchUp'!$A$24:$CZ$24,MATCH("Página do produto",'Relatório do SketchUp'!$A$1:$CZ$1,0))&amp;"",IFERROR(INDEX('Relatório do SketchUp'!$A$24:$CZ$24,MATCH("f15_link_produto",'Relatório do SketchUp'!$A$1:$CZ$1,0))&amp;"",IFERROR(INDEX('Relatório do SketchUp'!$A$24:$CZ$24,MATCH("Onde comprar",'Relatório do SketchUp'!$A$1:$CZ$1,0))&amp;"",IFERROR(INDEX('Relatório do SketchUp'!$A$24:$CZ$24,MATCH("f14_onde_comprar",'Relatório do SketchUp'!$A$1:$CZ$1,0))&amp;"",IFERROR(INDEX('Relatório do SketchUp'!$A$24:$CZ$24,MATCH("Site",'Relatório do SketchUp'!$A$1:$CZ$1,0))&amp;"",IFERROR(INDEX('Relatório do SketchUp'!$A$24:$CZ$24,MATCH("f13_site",'Relatório do SketchUp'!$A$1:$CZ$1,0))&amp;"",""))))))</f>
        <v/>
      </c>
      <c r="Q27" s="18" t="n"/>
      <c r="R27" s="18" t="n"/>
      <c r="S27" s="18" t="n"/>
      <c r="T27" s="22" t="n"/>
      <c r="U27" s="23">
        <f>IF(OR(T27="",Q27=""),"",T27+Q27)</f>
        <v/>
      </c>
      <c r="V27" s="22" t="n"/>
      <c r="W27" s="18" t="n"/>
      <c r="X27" s="18" t="n"/>
    </row>
    <row r="28" ht="18" customHeight="1">
      <c r="A28" s="18" t="n"/>
      <c r="B28" s="18" t="n"/>
      <c r="C28" s="19">
        <f>IFERROR(INDEX('Relatório do SketchUp'!$A$25:$CZ$25,MATCH("Produto",'Relatório do SketchUp'!$A$1:$CZ$1,0))&amp;"",IFERROR(INDEX('Relatório do SketchUp'!$A$25:$CZ$25,MATCH("f02_produto",'Relatório do SketchUp'!$A$1:$CZ$1,0))&amp;"",IFERROR(INDEX('Relatório do SketchUp'!$A$25:$CZ$25,MATCH("Definition Name",'Relatório do SketchUp'!$A$1:$CZ$1,0))&amp;"",IFERROR(INDEX('Relatório do SketchUp'!$A$25:$CZ$25,MATCH("Nome da definição",'Relatório do SketchUp'!$A$1:$CZ$1,0))&amp;"",""))))</f>
        <v/>
      </c>
      <c r="D28" s="19">
        <f>IFERROR(INDEX('Relatório do SketchUp'!$A$25:$CZ$25,MATCH("Marca",'Relatório do SketchUp'!$A$1:$CZ$1,0))&amp;"",IFERROR(INDEX('Relatório do SketchUp'!$A$25:$CZ$25,MATCH("f01_marca",'Relatório do SketchUp'!$A$1:$CZ$1,0))&amp;"",""))</f>
        <v/>
      </c>
      <c r="E28" s="19">
        <f>IFERROR(INDEX('Relatório do SketchUp'!$A$25:$CZ$25,MATCH("Linha",'Relatório do SketchUp'!$A$1:$CZ$1,0))&amp;"",IFERROR(INDEX('Relatório do SketchUp'!$A$25:$CZ$25,MATCH("f04_linha",'Relatório do SketchUp'!$A$1:$CZ$1,0))&amp;"",""))</f>
        <v/>
      </c>
      <c r="F28" s="19">
        <f>IFERROR(INDEX('Relatório do SketchUp'!$A$25:$CZ$25,MATCH("Código do produto",'Relatório do SketchUp'!$A$1:$CZ$1,0))&amp;"",IFERROR(INDEX('Relatório do SketchUp'!$A$25:$CZ$25,MATCH("f03_codigo",'Relatório do SketchUp'!$A$1:$CZ$1,0))&amp;"",""))</f>
        <v/>
      </c>
      <c r="G28" s="19">
        <f>IFERROR(INDEX('Relatório do SketchUp'!$A$25:$CZ$25,MATCH("Dimensões",'Relatório do SketchUp'!$A$1:$CZ$1,0))&amp;"",IFERROR(INDEX('Relatório do SketchUp'!$A$25:$CZ$25,MATCH("f06_dimensoes",'Relatório do SketchUp'!$A$1:$CZ$1,0))&amp;"",""))</f>
        <v/>
      </c>
      <c r="H28" s="19">
        <f>IFERROR(INDEX('Relatório do SketchUp'!$A$25:$CZ$25,MATCH("Acabamento",'Relatório do SketchUp'!$A$1:$CZ$1,0))&amp;"",IFERROR(INDEX('Relatório do SketchUp'!$A$25:$CZ$25,MATCH("f07_acabamento",'Relatório do SketchUp'!$A$1:$CZ$1,0))&amp;"",""))</f>
        <v/>
      </c>
      <c r="I28" s="19">
        <f>IF(C28="","",IFERROR(VALUE(IFERROR(INDEX('Relatório do SketchUp'!$A$25:$CZ$25,MATCH("Quantity",'Relatório do SketchUp'!$A$1:$CZ$1,0))&amp;"",IFERROR(INDEX('Relatório do SketchUp'!$A$25:$CZ$25,MATCH("Quantidade",'Relatório do SketchUp'!$A$1:$CZ$1,0))&amp;"",IFERROR(INDEX('Relatório do SketchUp'!$A$25:$CZ$25,MATCH("Qtd",'Relatório do SketchUp'!$A$1:$CZ$1,0))&amp;"",IFERROR(INDEX('Relatório do SketchUp'!$A$25:$CZ$25,MATCH("Count",'Relatório do SketchUp'!$A$1:$CZ$1,0))&amp;"",""))))),1))</f>
        <v/>
      </c>
      <c r="J28" s="18" t="n"/>
      <c r="K28" s="19">
        <f>IFERROR(INDEX('Relatório do SketchUp'!$A$25:$CZ$25,MATCH("Preço estimado",'Relatório do SketchUp'!$A$1:$CZ$1,0))&amp;"",IFERROR(INDEX('Relatório do SketchUp'!$A$25:$CZ$25,MATCH("f16_preco",'Relatório do SketchUp'!$A$1:$CZ$1,0))&amp;"",""))</f>
        <v/>
      </c>
      <c r="L28" s="20" t="n"/>
      <c r="M28" s="21">
        <f>IF(OR(I28="",L28=""),"",I28*L28)</f>
        <v/>
      </c>
      <c r="N28" s="19">
        <f>IF(IFERROR(INDEX('Relatório do SketchUp'!$A$25:$CZ$25,MATCH("Fornecedor",'Relatório do SketchUp'!$A$1:$CZ$1,0))&amp;"",IFERROR(INDEX('Relatório do SketchUp'!$A$25:$CZ$25,MATCH("f09_fornecedor",'Relatório do SketchUp'!$A$1:$CZ$1,0))&amp;"",""))&lt;&gt;"",IFERROR(INDEX('Relatório do SketchUp'!$A$25:$CZ$25,MATCH("Fornecedor",'Relatório do SketchUp'!$A$1:$CZ$1,0))&amp;"",IFERROR(INDEX('Relatório do SketchUp'!$A$25:$CZ$25,MATCH("f09_fornecedor",'Relatório do SketchUp'!$A$1:$CZ$1,0))&amp;"","")),IF(IFERROR(INDEX('Relatório do SketchUp'!$A$25:$CZ$25,MATCH("Marca",'Relatório do SketchUp'!$A$1:$CZ$1,0))&amp;"",IFERROR(INDEX('Relatório do SketchUp'!$A$25:$CZ$25,MATCH("f01_marca",'Relatório do SketchUp'!$A$1:$CZ$1,0))&amp;"",""))&lt;&gt;"",IFERROR(INDEX('Relatório do SketchUp'!$A$25:$CZ$25,MATCH("Marca",'Relatório do SketchUp'!$A$1:$CZ$1,0))&amp;"",IFERROR(INDEX('Relatório do SketchUp'!$A$25:$CZ$25,MATCH("f01_marca",'Relatório do SketchUp'!$A$1:$CZ$1,0))&amp;"","")),""))</f>
        <v/>
      </c>
      <c r="O28" s="19">
        <f>_xlfn.TEXTJOIN(" · ",TRUE,IFERROR(INDEX('Relatório do SketchUp'!$A$25:$CZ$25,MATCH("WhatsApp",'Relatório do SketchUp'!$A$1:$CZ$1,0))&amp;"",IFERROR(INDEX('Relatório do SketchUp'!$A$25:$CZ$25,MATCH("f11_whatsapp",'Relatório do SketchUp'!$A$1:$CZ$1,0))&amp;"","")),IFERROR(INDEX('Relatório do SketchUp'!$A$25:$CZ$25,MATCH("Telefone",'Relatório do SketchUp'!$A$1:$CZ$1,0))&amp;"",IFERROR(INDEX('Relatório do SketchUp'!$A$25:$CZ$25,MATCH("f10_telefone",'Relatório do SketchUp'!$A$1:$CZ$1,0))&amp;"","")),IFERROR(INDEX('Relatório do SketchUp'!$A$25:$CZ$25,MATCH("E-mail",'Relatório do SketchUp'!$A$1:$CZ$1,0))&amp;"",IFERROR(INDEX('Relatório do SketchUp'!$A$25:$CZ$25,MATCH("f12_email",'Relatório do SketchUp'!$A$1:$CZ$1,0))&amp;"","")))</f>
        <v/>
      </c>
      <c r="P28" s="19">
        <f>IFERROR(INDEX('Relatório do SketchUp'!$A$25:$CZ$25,MATCH("Página do produto",'Relatório do SketchUp'!$A$1:$CZ$1,0))&amp;"",IFERROR(INDEX('Relatório do SketchUp'!$A$25:$CZ$25,MATCH("f15_link_produto",'Relatório do SketchUp'!$A$1:$CZ$1,0))&amp;"",IFERROR(INDEX('Relatório do SketchUp'!$A$25:$CZ$25,MATCH("Onde comprar",'Relatório do SketchUp'!$A$1:$CZ$1,0))&amp;"",IFERROR(INDEX('Relatório do SketchUp'!$A$25:$CZ$25,MATCH("f14_onde_comprar",'Relatório do SketchUp'!$A$1:$CZ$1,0))&amp;"",IFERROR(INDEX('Relatório do SketchUp'!$A$25:$CZ$25,MATCH("Site",'Relatório do SketchUp'!$A$1:$CZ$1,0))&amp;"",IFERROR(INDEX('Relatório do SketchUp'!$A$25:$CZ$25,MATCH("f13_site",'Relatório do SketchUp'!$A$1:$CZ$1,0))&amp;"",""))))))</f>
        <v/>
      </c>
      <c r="Q28" s="18" t="n"/>
      <c r="R28" s="18" t="n"/>
      <c r="S28" s="18" t="n"/>
      <c r="T28" s="22" t="n"/>
      <c r="U28" s="23">
        <f>IF(OR(T28="",Q28=""),"",T28+Q28)</f>
        <v/>
      </c>
      <c r="V28" s="22" t="n"/>
      <c r="W28" s="18" t="n"/>
      <c r="X28" s="18" t="n"/>
    </row>
    <row r="29" ht="18" customHeight="1">
      <c r="A29" s="18" t="n"/>
      <c r="B29" s="18" t="n"/>
      <c r="C29" s="19">
        <f>IFERROR(INDEX('Relatório do SketchUp'!$A$26:$CZ$26,MATCH("Produto",'Relatório do SketchUp'!$A$1:$CZ$1,0))&amp;"",IFERROR(INDEX('Relatório do SketchUp'!$A$26:$CZ$26,MATCH("f02_produto",'Relatório do SketchUp'!$A$1:$CZ$1,0))&amp;"",IFERROR(INDEX('Relatório do SketchUp'!$A$26:$CZ$26,MATCH("Definition Name",'Relatório do SketchUp'!$A$1:$CZ$1,0))&amp;"",IFERROR(INDEX('Relatório do SketchUp'!$A$26:$CZ$26,MATCH("Nome da definição",'Relatório do SketchUp'!$A$1:$CZ$1,0))&amp;"",""))))</f>
        <v/>
      </c>
      <c r="D29" s="19">
        <f>IFERROR(INDEX('Relatório do SketchUp'!$A$26:$CZ$26,MATCH("Marca",'Relatório do SketchUp'!$A$1:$CZ$1,0))&amp;"",IFERROR(INDEX('Relatório do SketchUp'!$A$26:$CZ$26,MATCH("f01_marca",'Relatório do SketchUp'!$A$1:$CZ$1,0))&amp;"",""))</f>
        <v/>
      </c>
      <c r="E29" s="19">
        <f>IFERROR(INDEX('Relatório do SketchUp'!$A$26:$CZ$26,MATCH("Linha",'Relatório do SketchUp'!$A$1:$CZ$1,0))&amp;"",IFERROR(INDEX('Relatório do SketchUp'!$A$26:$CZ$26,MATCH("f04_linha",'Relatório do SketchUp'!$A$1:$CZ$1,0))&amp;"",""))</f>
        <v/>
      </c>
      <c r="F29" s="19">
        <f>IFERROR(INDEX('Relatório do SketchUp'!$A$26:$CZ$26,MATCH("Código do produto",'Relatório do SketchUp'!$A$1:$CZ$1,0))&amp;"",IFERROR(INDEX('Relatório do SketchUp'!$A$26:$CZ$26,MATCH("f03_codigo",'Relatório do SketchUp'!$A$1:$CZ$1,0))&amp;"",""))</f>
        <v/>
      </c>
      <c r="G29" s="19">
        <f>IFERROR(INDEX('Relatório do SketchUp'!$A$26:$CZ$26,MATCH("Dimensões",'Relatório do SketchUp'!$A$1:$CZ$1,0))&amp;"",IFERROR(INDEX('Relatório do SketchUp'!$A$26:$CZ$26,MATCH("f06_dimensoes",'Relatório do SketchUp'!$A$1:$CZ$1,0))&amp;"",""))</f>
        <v/>
      </c>
      <c r="H29" s="19">
        <f>IFERROR(INDEX('Relatório do SketchUp'!$A$26:$CZ$26,MATCH("Acabamento",'Relatório do SketchUp'!$A$1:$CZ$1,0))&amp;"",IFERROR(INDEX('Relatório do SketchUp'!$A$26:$CZ$26,MATCH("f07_acabamento",'Relatório do SketchUp'!$A$1:$CZ$1,0))&amp;"",""))</f>
        <v/>
      </c>
      <c r="I29" s="19">
        <f>IF(C29="","",IFERROR(VALUE(IFERROR(INDEX('Relatório do SketchUp'!$A$26:$CZ$26,MATCH("Quantity",'Relatório do SketchUp'!$A$1:$CZ$1,0))&amp;"",IFERROR(INDEX('Relatório do SketchUp'!$A$26:$CZ$26,MATCH("Quantidade",'Relatório do SketchUp'!$A$1:$CZ$1,0))&amp;"",IFERROR(INDEX('Relatório do SketchUp'!$A$26:$CZ$26,MATCH("Qtd",'Relatório do SketchUp'!$A$1:$CZ$1,0))&amp;"",IFERROR(INDEX('Relatório do SketchUp'!$A$26:$CZ$26,MATCH("Count",'Relatório do SketchUp'!$A$1:$CZ$1,0))&amp;"",""))))),1))</f>
        <v/>
      </c>
      <c r="J29" s="18" t="n"/>
      <c r="K29" s="19">
        <f>IFERROR(INDEX('Relatório do SketchUp'!$A$26:$CZ$26,MATCH("Preço estimado",'Relatório do SketchUp'!$A$1:$CZ$1,0))&amp;"",IFERROR(INDEX('Relatório do SketchUp'!$A$26:$CZ$26,MATCH("f16_preco",'Relatório do SketchUp'!$A$1:$CZ$1,0))&amp;"",""))</f>
        <v/>
      </c>
      <c r="L29" s="20" t="n"/>
      <c r="M29" s="21">
        <f>IF(OR(I29="",L29=""),"",I29*L29)</f>
        <v/>
      </c>
      <c r="N29" s="19">
        <f>IF(IFERROR(INDEX('Relatório do SketchUp'!$A$26:$CZ$26,MATCH("Fornecedor",'Relatório do SketchUp'!$A$1:$CZ$1,0))&amp;"",IFERROR(INDEX('Relatório do SketchUp'!$A$26:$CZ$26,MATCH("f09_fornecedor",'Relatório do SketchUp'!$A$1:$CZ$1,0))&amp;"",""))&lt;&gt;"",IFERROR(INDEX('Relatório do SketchUp'!$A$26:$CZ$26,MATCH("Fornecedor",'Relatório do SketchUp'!$A$1:$CZ$1,0))&amp;"",IFERROR(INDEX('Relatório do SketchUp'!$A$26:$CZ$26,MATCH("f09_fornecedor",'Relatório do SketchUp'!$A$1:$CZ$1,0))&amp;"","")),IF(IFERROR(INDEX('Relatório do SketchUp'!$A$26:$CZ$26,MATCH("Marca",'Relatório do SketchUp'!$A$1:$CZ$1,0))&amp;"",IFERROR(INDEX('Relatório do SketchUp'!$A$26:$CZ$26,MATCH("f01_marca",'Relatório do SketchUp'!$A$1:$CZ$1,0))&amp;"",""))&lt;&gt;"",IFERROR(INDEX('Relatório do SketchUp'!$A$26:$CZ$26,MATCH("Marca",'Relatório do SketchUp'!$A$1:$CZ$1,0))&amp;"",IFERROR(INDEX('Relatório do SketchUp'!$A$26:$CZ$26,MATCH("f01_marca",'Relatório do SketchUp'!$A$1:$CZ$1,0))&amp;"","")),""))</f>
        <v/>
      </c>
      <c r="O29" s="19">
        <f>_xlfn.TEXTJOIN(" · ",TRUE,IFERROR(INDEX('Relatório do SketchUp'!$A$26:$CZ$26,MATCH("WhatsApp",'Relatório do SketchUp'!$A$1:$CZ$1,0))&amp;"",IFERROR(INDEX('Relatório do SketchUp'!$A$26:$CZ$26,MATCH("f11_whatsapp",'Relatório do SketchUp'!$A$1:$CZ$1,0))&amp;"","")),IFERROR(INDEX('Relatório do SketchUp'!$A$26:$CZ$26,MATCH("Telefone",'Relatório do SketchUp'!$A$1:$CZ$1,0))&amp;"",IFERROR(INDEX('Relatório do SketchUp'!$A$26:$CZ$26,MATCH("f10_telefone",'Relatório do SketchUp'!$A$1:$CZ$1,0))&amp;"","")),IFERROR(INDEX('Relatório do SketchUp'!$A$26:$CZ$26,MATCH("E-mail",'Relatório do SketchUp'!$A$1:$CZ$1,0))&amp;"",IFERROR(INDEX('Relatório do SketchUp'!$A$26:$CZ$26,MATCH("f12_email",'Relatório do SketchUp'!$A$1:$CZ$1,0))&amp;"","")))</f>
        <v/>
      </c>
      <c r="P29" s="19">
        <f>IFERROR(INDEX('Relatório do SketchUp'!$A$26:$CZ$26,MATCH("Página do produto",'Relatório do SketchUp'!$A$1:$CZ$1,0))&amp;"",IFERROR(INDEX('Relatório do SketchUp'!$A$26:$CZ$26,MATCH("f15_link_produto",'Relatório do SketchUp'!$A$1:$CZ$1,0))&amp;"",IFERROR(INDEX('Relatório do SketchUp'!$A$26:$CZ$26,MATCH("Onde comprar",'Relatório do SketchUp'!$A$1:$CZ$1,0))&amp;"",IFERROR(INDEX('Relatório do SketchUp'!$A$26:$CZ$26,MATCH("f14_onde_comprar",'Relatório do SketchUp'!$A$1:$CZ$1,0))&amp;"",IFERROR(INDEX('Relatório do SketchUp'!$A$26:$CZ$26,MATCH("Site",'Relatório do SketchUp'!$A$1:$CZ$1,0))&amp;"",IFERROR(INDEX('Relatório do SketchUp'!$A$26:$CZ$26,MATCH("f13_site",'Relatório do SketchUp'!$A$1:$CZ$1,0))&amp;"",""))))))</f>
        <v/>
      </c>
      <c r="Q29" s="18" t="n"/>
      <c r="R29" s="18" t="n"/>
      <c r="S29" s="18" t="n"/>
      <c r="T29" s="22" t="n"/>
      <c r="U29" s="23">
        <f>IF(OR(T29="",Q29=""),"",T29+Q29)</f>
        <v/>
      </c>
      <c r="V29" s="22" t="n"/>
      <c r="W29" s="18" t="n"/>
      <c r="X29" s="18" t="n"/>
    </row>
    <row r="30" ht="18" customHeight="1">
      <c r="A30" s="18" t="n"/>
      <c r="B30" s="18" t="n"/>
      <c r="C30" s="19">
        <f>IFERROR(INDEX('Relatório do SketchUp'!$A$27:$CZ$27,MATCH("Produto",'Relatório do SketchUp'!$A$1:$CZ$1,0))&amp;"",IFERROR(INDEX('Relatório do SketchUp'!$A$27:$CZ$27,MATCH("f02_produto",'Relatório do SketchUp'!$A$1:$CZ$1,0))&amp;"",IFERROR(INDEX('Relatório do SketchUp'!$A$27:$CZ$27,MATCH("Definition Name",'Relatório do SketchUp'!$A$1:$CZ$1,0))&amp;"",IFERROR(INDEX('Relatório do SketchUp'!$A$27:$CZ$27,MATCH("Nome da definição",'Relatório do SketchUp'!$A$1:$CZ$1,0))&amp;"",""))))</f>
        <v/>
      </c>
      <c r="D30" s="19">
        <f>IFERROR(INDEX('Relatório do SketchUp'!$A$27:$CZ$27,MATCH("Marca",'Relatório do SketchUp'!$A$1:$CZ$1,0))&amp;"",IFERROR(INDEX('Relatório do SketchUp'!$A$27:$CZ$27,MATCH("f01_marca",'Relatório do SketchUp'!$A$1:$CZ$1,0))&amp;"",""))</f>
        <v/>
      </c>
      <c r="E30" s="19">
        <f>IFERROR(INDEX('Relatório do SketchUp'!$A$27:$CZ$27,MATCH("Linha",'Relatório do SketchUp'!$A$1:$CZ$1,0))&amp;"",IFERROR(INDEX('Relatório do SketchUp'!$A$27:$CZ$27,MATCH("f04_linha",'Relatório do SketchUp'!$A$1:$CZ$1,0))&amp;"",""))</f>
        <v/>
      </c>
      <c r="F30" s="19">
        <f>IFERROR(INDEX('Relatório do SketchUp'!$A$27:$CZ$27,MATCH("Código do produto",'Relatório do SketchUp'!$A$1:$CZ$1,0))&amp;"",IFERROR(INDEX('Relatório do SketchUp'!$A$27:$CZ$27,MATCH("f03_codigo",'Relatório do SketchUp'!$A$1:$CZ$1,0))&amp;"",""))</f>
        <v/>
      </c>
      <c r="G30" s="19">
        <f>IFERROR(INDEX('Relatório do SketchUp'!$A$27:$CZ$27,MATCH("Dimensões",'Relatório do SketchUp'!$A$1:$CZ$1,0))&amp;"",IFERROR(INDEX('Relatório do SketchUp'!$A$27:$CZ$27,MATCH("f06_dimensoes",'Relatório do SketchUp'!$A$1:$CZ$1,0))&amp;"",""))</f>
        <v/>
      </c>
      <c r="H30" s="19">
        <f>IFERROR(INDEX('Relatório do SketchUp'!$A$27:$CZ$27,MATCH("Acabamento",'Relatório do SketchUp'!$A$1:$CZ$1,0))&amp;"",IFERROR(INDEX('Relatório do SketchUp'!$A$27:$CZ$27,MATCH("f07_acabamento",'Relatório do SketchUp'!$A$1:$CZ$1,0))&amp;"",""))</f>
        <v/>
      </c>
      <c r="I30" s="19">
        <f>IF(C30="","",IFERROR(VALUE(IFERROR(INDEX('Relatório do SketchUp'!$A$27:$CZ$27,MATCH("Quantity",'Relatório do SketchUp'!$A$1:$CZ$1,0))&amp;"",IFERROR(INDEX('Relatório do SketchUp'!$A$27:$CZ$27,MATCH("Quantidade",'Relatório do SketchUp'!$A$1:$CZ$1,0))&amp;"",IFERROR(INDEX('Relatório do SketchUp'!$A$27:$CZ$27,MATCH("Qtd",'Relatório do SketchUp'!$A$1:$CZ$1,0))&amp;"",IFERROR(INDEX('Relatório do SketchUp'!$A$27:$CZ$27,MATCH("Count",'Relatório do SketchUp'!$A$1:$CZ$1,0))&amp;"",""))))),1))</f>
        <v/>
      </c>
      <c r="J30" s="18" t="n"/>
      <c r="K30" s="19">
        <f>IFERROR(INDEX('Relatório do SketchUp'!$A$27:$CZ$27,MATCH("Preço estimado",'Relatório do SketchUp'!$A$1:$CZ$1,0))&amp;"",IFERROR(INDEX('Relatório do SketchUp'!$A$27:$CZ$27,MATCH("f16_preco",'Relatório do SketchUp'!$A$1:$CZ$1,0))&amp;"",""))</f>
        <v/>
      </c>
      <c r="L30" s="20" t="n"/>
      <c r="M30" s="21">
        <f>IF(OR(I30="",L30=""),"",I30*L30)</f>
        <v/>
      </c>
      <c r="N30" s="19">
        <f>IF(IFERROR(INDEX('Relatório do SketchUp'!$A$27:$CZ$27,MATCH("Fornecedor",'Relatório do SketchUp'!$A$1:$CZ$1,0))&amp;"",IFERROR(INDEX('Relatório do SketchUp'!$A$27:$CZ$27,MATCH("f09_fornecedor",'Relatório do SketchUp'!$A$1:$CZ$1,0))&amp;"",""))&lt;&gt;"",IFERROR(INDEX('Relatório do SketchUp'!$A$27:$CZ$27,MATCH("Fornecedor",'Relatório do SketchUp'!$A$1:$CZ$1,0))&amp;"",IFERROR(INDEX('Relatório do SketchUp'!$A$27:$CZ$27,MATCH("f09_fornecedor",'Relatório do SketchUp'!$A$1:$CZ$1,0))&amp;"","")),IF(IFERROR(INDEX('Relatório do SketchUp'!$A$27:$CZ$27,MATCH("Marca",'Relatório do SketchUp'!$A$1:$CZ$1,0))&amp;"",IFERROR(INDEX('Relatório do SketchUp'!$A$27:$CZ$27,MATCH("f01_marca",'Relatório do SketchUp'!$A$1:$CZ$1,0))&amp;"",""))&lt;&gt;"",IFERROR(INDEX('Relatório do SketchUp'!$A$27:$CZ$27,MATCH("Marca",'Relatório do SketchUp'!$A$1:$CZ$1,0))&amp;"",IFERROR(INDEX('Relatório do SketchUp'!$A$27:$CZ$27,MATCH("f01_marca",'Relatório do SketchUp'!$A$1:$CZ$1,0))&amp;"","")),""))</f>
        <v/>
      </c>
      <c r="O30" s="19">
        <f>_xlfn.TEXTJOIN(" · ",TRUE,IFERROR(INDEX('Relatório do SketchUp'!$A$27:$CZ$27,MATCH("WhatsApp",'Relatório do SketchUp'!$A$1:$CZ$1,0))&amp;"",IFERROR(INDEX('Relatório do SketchUp'!$A$27:$CZ$27,MATCH("f11_whatsapp",'Relatório do SketchUp'!$A$1:$CZ$1,0))&amp;"","")),IFERROR(INDEX('Relatório do SketchUp'!$A$27:$CZ$27,MATCH("Telefone",'Relatório do SketchUp'!$A$1:$CZ$1,0))&amp;"",IFERROR(INDEX('Relatório do SketchUp'!$A$27:$CZ$27,MATCH("f10_telefone",'Relatório do SketchUp'!$A$1:$CZ$1,0))&amp;"","")),IFERROR(INDEX('Relatório do SketchUp'!$A$27:$CZ$27,MATCH("E-mail",'Relatório do SketchUp'!$A$1:$CZ$1,0))&amp;"",IFERROR(INDEX('Relatório do SketchUp'!$A$27:$CZ$27,MATCH("f12_email",'Relatório do SketchUp'!$A$1:$CZ$1,0))&amp;"","")))</f>
        <v/>
      </c>
      <c r="P30" s="19">
        <f>IFERROR(INDEX('Relatório do SketchUp'!$A$27:$CZ$27,MATCH("Página do produto",'Relatório do SketchUp'!$A$1:$CZ$1,0))&amp;"",IFERROR(INDEX('Relatório do SketchUp'!$A$27:$CZ$27,MATCH("f15_link_produto",'Relatório do SketchUp'!$A$1:$CZ$1,0))&amp;"",IFERROR(INDEX('Relatório do SketchUp'!$A$27:$CZ$27,MATCH("Onde comprar",'Relatório do SketchUp'!$A$1:$CZ$1,0))&amp;"",IFERROR(INDEX('Relatório do SketchUp'!$A$27:$CZ$27,MATCH("f14_onde_comprar",'Relatório do SketchUp'!$A$1:$CZ$1,0))&amp;"",IFERROR(INDEX('Relatório do SketchUp'!$A$27:$CZ$27,MATCH("Site",'Relatório do SketchUp'!$A$1:$CZ$1,0))&amp;"",IFERROR(INDEX('Relatório do SketchUp'!$A$27:$CZ$27,MATCH("f13_site",'Relatório do SketchUp'!$A$1:$CZ$1,0))&amp;"",""))))))</f>
        <v/>
      </c>
      <c r="Q30" s="18" t="n"/>
      <c r="R30" s="18" t="n"/>
      <c r="S30" s="18" t="n"/>
      <c r="T30" s="22" t="n"/>
      <c r="U30" s="23">
        <f>IF(OR(T30="",Q30=""),"",T30+Q30)</f>
        <v/>
      </c>
      <c r="V30" s="22" t="n"/>
      <c r="W30" s="18" t="n"/>
      <c r="X30" s="18" t="n"/>
    </row>
    <row r="31" ht="18" customHeight="1">
      <c r="A31" s="18" t="n"/>
      <c r="B31" s="18" t="n"/>
      <c r="C31" s="19">
        <f>IFERROR(INDEX('Relatório do SketchUp'!$A$28:$CZ$28,MATCH("Produto",'Relatório do SketchUp'!$A$1:$CZ$1,0))&amp;"",IFERROR(INDEX('Relatório do SketchUp'!$A$28:$CZ$28,MATCH("f02_produto",'Relatório do SketchUp'!$A$1:$CZ$1,0))&amp;"",IFERROR(INDEX('Relatório do SketchUp'!$A$28:$CZ$28,MATCH("Definition Name",'Relatório do SketchUp'!$A$1:$CZ$1,0))&amp;"",IFERROR(INDEX('Relatório do SketchUp'!$A$28:$CZ$28,MATCH("Nome da definição",'Relatório do SketchUp'!$A$1:$CZ$1,0))&amp;"",""))))</f>
        <v/>
      </c>
      <c r="D31" s="19">
        <f>IFERROR(INDEX('Relatório do SketchUp'!$A$28:$CZ$28,MATCH("Marca",'Relatório do SketchUp'!$A$1:$CZ$1,0))&amp;"",IFERROR(INDEX('Relatório do SketchUp'!$A$28:$CZ$28,MATCH("f01_marca",'Relatório do SketchUp'!$A$1:$CZ$1,0))&amp;"",""))</f>
        <v/>
      </c>
      <c r="E31" s="19">
        <f>IFERROR(INDEX('Relatório do SketchUp'!$A$28:$CZ$28,MATCH("Linha",'Relatório do SketchUp'!$A$1:$CZ$1,0))&amp;"",IFERROR(INDEX('Relatório do SketchUp'!$A$28:$CZ$28,MATCH("f04_linha",'Relatório do SketchUp'!$A$1:$CZ$1,0))&amp;"",""))</f>
        <v/>
      </c>
      <c r="F31" s="19">
        <f>IFERROR(INDEX('Relatório do SketchUp'!$A$28:$CZ$28,MATCH("Código do produto",'Relatório do SketchUp'!$A$1:$CZ$1,0))&amp;"",IFERROR(INDEX('Relatório do SketchUp'!$A$28:$CZ$28,MATCH("f03_codigo",'Relatório do SketchUp'!$A$1:$CZ$1,0))&amp;"",""))</f>
        <v/>
      </c>
      <c r="G31" s="19">
        <f>IFERROR(INDEX('Relatório do SketchUp'!$A$28:$CZ$28,MATCH("Dimensões",'Relatório do SketchUp'!$A$1:$CZ$1,0))&amp;"",IFERROR(INDEX('Relatório do SketchUp'!$A$28:$CZ$28,MATCH("f06_dimensoes",'Relatório do SketchUp'!$A$1:$CZ$1,0))&amp;"",""))</f>
        <v/>
      </c>
      <c r="H31" s="19">
        <f>IFERROR(INDEX('Relatório do SketchUp'!$A$28:$CZ$28,MATCH("Acabamento",'Relatório do SketchUp'!$A$1:$CZ$1,0))&amp;"",IFERROR(INDEX('Relatório do SketchUp'!$A$28:$CZ$28,MATCH("f07_acabamento",'Relatório do SketchUp'!$A$1:$CZ$1,0))&amp;"",""))</f>
        <v/>
      </c>
      <c r="I31" s="19">
        <f>IF(C31="","",IFERROR(VALUE(IFERROR(INDEX('Relatório do SketchUp'!$A$28:$CZ$28,MATCH("Quantity",'Relatório do SketchUp'!$A$1:$CZ$1,0))&amp;"",IFERROR(INDEX('Relatório do SketchUp'!$A$28:$CZ$28,MATCH("Quantidade",'Relatório do SketchUp'!$A$1:$CZ$1,0))&amp;"",IFERROR(INDEX('Relatório do SketchUp'!$A$28:$CZ$28,MATCH("Qtd",'Relatório do SketchUp'!$A$1:$CZ$1,0))&amp;"",IFERROR(INDEX('Relatório do SketchUp'!$A$28:$CZ$28,MATCH("Count",'Relatório do SketchUp'!$A$1:$CZ$1,0))&amp;"",""))))),1))</f>
        <v/>
      </c>
      <c r="J31" s="18" t="n"/>
      <c r="K31" s="19">
        <f>IFERROR(INDEX('Relatório do SketchUp'!$A$28:$CZ$28,MATCH("Preço estimado",'Relatório do SketchUp'!$A$1:$CZ$1,0))&amp;"",IFERROR(INDEX('Relatório do SketchUp'!$A$28:$CZ$28,MATCH("f16_preco",'Relatório do SketchUp'!$A$1:$CZ$1,0))&amp;"",""))</f>
        <v/>
      </c>
      <c r="L31" s="20" t="n"/>
      <c r="M31" s="21">
        <f>IF(OR(I31="",L31=""),"",I31*L31)</f>
        <v/>
      </c>
      <c r="N31" s="19">
        <f>IF(IFERROR(INDEX('Relatório do SketchUp'!$A$28:$CZ$28,MATCH("Fornecedor",'Relatório do SketchUp'!$A$1:$CZ$1,0))&amp;"",IFERROR(INDEX('Relatório do SketchUp'!$A$28:$CZ$28,MATCH("f09_fornecedor",'Relatório do SketchUp'!$A$1:$CZ$1,0))&amp;"",""))&lt;&gt;"",IFERROR(INDEX('Relatório do SketchUp'!$A$28:$CZ$28,MATCH("Fornecedor",'Relatório do SketchUp'!$A$1:$CZ$1,0))&amp;"",IFERROR(INDEX('Relatório do SketchUp'!$A$28:$CZ$28,MATCH("f09_fornecedor",'Relatório do SketchUp'!$A$1:$CZ$1,0))&amp;"","")),IF(IFERROR(INDEX('Relatório do SketchUp'!$A$28:$CZ$28,MATCH("Marca",'Relatório do SketchUp'!$A$1:$CZ$1,0))&amp;"",IFERROR(INDEX('Relatório do SketchUp'!$A$28:$CZ$28,MATCH("f01_marca",'Relatório do SketchUp'!$A$1:$CZ$1,0))&amp;"",""))&lt;&gt;"",IFERROR(INDEX('Relatório do SketchUp'!$A$28:$CZ$28,MATCH("Marca",'Relatório do SketchUp'!$A$1:$CZ$1,0))&amp;"",IFERROR(INDEX('Relatório do SketchUp'!$A$28:$CZ$28,MATCH("f01_marca",'Relatório do SketchUp'!$A$1:$CZ$1,0))&amp;"","")),""))</f>
        <v/>
      </c>
      <c r="O31" s="19">
        <f>_xlfn.TEXTJOIN(" · ",TRUE,IFERROR(INDEX('Relatório do SketchUp'!$A$28:$CZ$28,MATCH("WhatsApp",'Relatório do SketchUp'!$A$1:$CZ$1,0))&amp;"",IFERROR(INDEX('Relatório do SketchUp'!$A$28:$CZ$28,MATCH("f11_whatsapp",'Relatório do SketchUp'!$A$1:$CZ$1,0))&amp;"","")),IFERROR(INDEX('Relatório do SketchUp'!$A$28:$CZ$28,MATCH("Telefone",'Relatório do SketchUp'!$A$1:$CZ$1,0))&amp;"",IFERROR(INDEX('Relatório do SketchUp'!$A$28:$CZ$28,MATCH("f10_telefone",'Relatório do SketchUp'!$A$1:$CZ$1,0))&amp;"","")),IFERROR(INDEX('Relatório do SketchUp'!$A$28:$CZ$28,MATCH("E-mail",'Relatório do SketchUp'!$A$1:$CZ$1,0))&amp;"",IFERROR(INDEX('Relatório do SketchUp'!$A$28:$CZ$28,MATCH("f12_email",'Relatório do SketchUp'!$A$1:$CZ$1,0))&amp;"","")))</f>
        <v/>
      </c>
      <c r="P31" s="19">
        <f>IFERROR(INDEX('Relatório do SketchUp'!$A$28:$CZ$28,MATCH("Página do produto",'Relatório do SketchUp'!$A$1:$CZ$1,0))&amp;"",IFERROR(INDEX('Relatório do SketchUp'!$A$28:$CZ$28,MATCH("f15_link_produto",'Relatório do SketchUp'!$A$1:$CZ$1,0))&amp;"",IFERROR(INDEX('Relatório do SketchUp'!$A$28:$CZ$28,MATCH("Onde comprar",'Relatório do SketchUp'!$A$1:$CZ$1,0))&amp;"",IFERROR(INDEX('Relatório do SketchUp'!$A$28:$CZ$28,MATCH("f14_onde_comprar",'Relatório do SketchUp'!$A$1:$CZ$1,0))&amp;"",IFERROR(INDEX('Relatório do SketchUp'!$A$28:$CZ$28,MATCH("Site",'Relatório do SketchUp'!$A$1:$CZ$1,0))&amp;"",IFERROR(INDEX('Relatório do SketchUp'!$A$28:$CZ$28,MATCH("f13_site",'Relatório do SketchUp'!$A$1:$CZ$1,0))&amp;"",""))))))</f>
        <v/>
      </c>
      <c r="Q31" s="18" t="n"/>
      <c r="R31" s="18" t="n"/>
      <c r="S31" s="18" t="n"/>
      <c r="T31" s="22" t="n"/>
      <c r="U31" s="23">
        <f>IF(OR(T31="",Q31=""),"",T31+Q31)</f>
        <v/>
      </c>
      <c r="V31" s="22" t="n"/>
      <c r="W31" s="18" t="n"/>
      <c r="X31" s="18" t="n"/>
    </row>
    <row r="32" ht="18" customHeight="1">
      <c r="A32" s="18" t="n"/>
      <c r="B32" s="18" t="n"/>
      <c r="C32" s="19">
        <f>IFERROR(INDEX('Relatório do SketchUp'!$A$29:$CZ$29,MATCH("Produto",'Relatório do SketchUp'!$A$1:$CZ$1,0))&amp;"",IFERROR(INDEX('Relatório do SketchUp'!$A$29:$CZ$29,MATCH("f02_produto",'Relatório do SketchUp'!$A$1:$CZ$1,0))&amp;"",IFERROR(INDEX('Relatório do SketchUp'!$A$29:$CZ$29,MATCH("Definition Name",'Relatório do SketchUp'!$A$1:$CZ$1,0))&amp;"",IFERROR(INDEX('Relatório do SketchUp'!$A$29:$CZ$29,MATCH("Nome da definição",'Relatório do SketchUp'!$A$1:$CZ$1,0))&amp;"",""))))</f>
        <v/>
      </c>
      <c r="D32" s="19">
        <f>IFERROR(INDEX('Relatório do SketchUp'!$A$29:$CZ$29,MATCH("Marca",'Relatório do SketchUp'!$A$1:$CZ$1,0))&amp;"",IFERROR(INDEX('Relatório do SketchUp'!$A$29:$CZ$29,MATCH("f01_marca",'Relatório do SketchUp'!$A$1:$CZ$1,0))&amp;"",""))</f>
        <v/>
      </c>
      <c r="E32" s="19">
        <f>IFERROR(INDEX('Relatório do SketchUp'!$A$29:$CZ$29,MATCH("Linha",'Relatório do SketchUp'!$A$1:$CZ$1,0))&amp;"",IFERROR(INDEX('Relatório do SketchUp'!$A$29:$CZ$29,MATCH("f04_linha",'Relatório do SketchUp'!$A$1:$CZ$1,0))&amp;"",""))</f>
        <v/>
      </c>
      <c r="F32" s="19">
        <f>IFERROR(INDEX('Relatório do SketchUp'!$A$29:$CZ$29,MATCH("Código do produto",'Relatório do SketchUp'!$A$1:$CZ$1,0))&amp;"",IFERROR(INDEX('Relatório do SketchUp'!$A$29:$CZ$29,MATCH("f03_codigo",'Relatório do SketchUp'!$A$1:$CZ$1,0))&amp;"",""))</f>
        <v/>
      </c>
      <c r="G32" s="19">
        <f>IFERROR(INDEX('Relatório do SketchUp'!$A$29:$CZ$29,MATCH("Dimensões",'Relatório do SketchUp'!$A$1:$CZ$1,0))&amp;"",IFERROR(INDEX('Relatório do SketchUp'!$A$29:$CZ$29,MATCH("f06_dimensoes",'Relatório do SketchUp'!$A$1:$CZ$1,0))&amp;"",""))</f>
        <v/>
      </c>
      <c r="H32" s="19">
        <f>IFERROR(INDEX('Relatório do SketchUp'!$A$29:$CZ$29,MATCH("Acabamento",'Relatório do SketchUp'!$A$1:$CZ$1,0))&amp;"",IFERROR(INDEX('Relatório do SketchUp'!$A$29:$CZ$29,MATCH("f07_acabamento",'Relatório do SketchUp'!$A$1:$CZ$1,0))&amp;"",""))</f>
        <v/>
      </c>
      <c r="I32" s="19">
        <f>IF(C32="","",IFERROR(VALUE(IFERROR(INDEX('Relatório do SketchUp'!$A$29:$CZ$29,MATCH("Quantity",'Relatório do SketchUp'!$A$1:$CZ$1,0))&amp;"",IFERROR(INDEX('Relatório do SketchUp'!$A$29:$CZ$29,MATCH("Quantidade",'Relatório do SketchUp'!$A$1:$CZ$1,0))&amp;"",IFERROR(INDEX('Relatório do SketchUp'!$A$29:$CZ$29,MATCH("Qtd",'Relatório do SketchUp'!$A$1:$CZ$1,0))&amp;"",IFERROR(INDEX('Relatório do SketchUp'!$A$29:$CZ$29,MATCH("Count",'Relatório do SketchUp'!$A$1:$CZ$1,0))&amp;"",""))))),1))</f>
        <v/>
      </c>
      <c r="J32" s="18" t="n"/>
      <c r="K32" s="19">
        <f>IFERROR(INDEX('Relatório do SketchUp'!$A$29:$CZ$29,MATCH("Preço estimado",'Relatório do SketchUp'!$A$1:$CZ$1,0))&amp;"",IFERROR(INDEX('Relatório do SketchUp'!$A$29:$CZ$29,MATCH("f16_preco",'Relatório do SketchUp'!$A$1:$CZ$1,0))&amp;"",""))</f>
        <v/>
      </c>
      <c r="L32" s="20" t="n"/>
      <c r="M32" s="21">
        <f>IF(OR(I32="",L32=""),"",I32*L32)</f>
        <v/>
      </c>
      <c r="N32" s="19">
        <f>IF(IFERROR(INDEX('Relatório do SketchUp'!$A$29:$CZ$29,MATCH("Fornecedor",'Relatório do SketchUp'!$A$1:$CZ$1,0))&amp;"",IFERROR(INDEX('Relatório do SketchUp'!$A$29:$CZ$29,MATCH("f09_fornecedor",'Relatório do SketchUp'!$A$1:$CZ$1,0))&amp;"",""))&lt;&gt;"",IFERROR(INDEX('Relatório do SketchUp'!$A$29:$CZ$29,MATCH("Fornecedor",'Relatório do SketchUp'!$A$1:$CZ$1,0))&amp;"",IFERROR(INDEX('Relatório do SketchUp'!$A$29:$CZ$29,MATCH("f09_fornecedor",'Relatório do SketchUp'!$A$1:$CZ$1,0))&amp;"","")),IF(IFERROR(INDEX('Relatório do SketchUp'!$A$29:$CZ$29,MATCH("Marca",'Relatório do SketchUp'!$A$1:$CZ$1,0))&amp;"",IFERROR(INDEX('Relatório do SketchUp'!$A$29:$CZ$29,MATCH("f01_marca",'Relatório do SketchUp'!$A$1:$CZ$1,0))&amp;"",""))&lt;&gt;"",IFERROR(INDEX('Relatório do SketchUp'!$A$29:$CZ$29,MATCH("Marca",'Relatório do SketchUp'!$A$1:$CZ$1,0))&amp;"",IFERROR(INDEX('Relatório do SketchUp'!$A$29:$CZ$29,MATCH("f01_marca",'Relatório do SketchUp'!$A$1:$CZ$1,0))&amp;"","")),""))</f>
        <v/>
      </c>
      <c r="O32" s="19">
        <f>_xlfn.TEXTJOIN(" · ",TRUE,IFERROR(INDEX('Relatório do SketchUp'!$A$29:$CZ$29,MATCH("WhatsApp",'Relatório do SketchUp'!$A$1:$CZ$1,0))&amp;"",IFERROR(INDEX('Relatório do SketchUp'!$A$29:$CZ$29,MATCH("f11_whatsapp",'Relatório do SketchUp'!$A$1:$CZ$1,0))&amp;"","")),IFERROR(INDEX('Relatório do SketchUp'!$A$29:$CZ$29,MATCH("Telefone",'Relatório do SketchUp'!$A$1:$CZ$1,0))&amp;"",IFERROR(INDEX('Relatório do SketchUp'!$A$29:$CZ$29,MATCH("f10_telefone",'Relatório do SketchUp'!$A$1:$CZ$1,0))&amp;"","")),IFERROR(INDEX('Relatório do SketchUp'!$A$29:$CZ$29,MATCH("E-mail",'Relatório do SketchUp'!$A$1:$CZ$1,0))&amp;"",IFERROR(INDEX('Relatório do SketchUp'!$A$29:$CZ$29,MATCH("f12_email",'Relatório do SketchUp'!$A$1:$CZ$1,0))&amp;"","")))</f>
        <v/>
      </c>
      <c r="P32" s="19">
        <f>IFERROR(INDEX('Relatório do SketchUp'!$A$29:$CZ$29,MATCH("Página do produto",'Relatório do SketchUp'!$A$1:$CZ$1,0))&amp;"",IFERROR(INDEX('Relatório do SketchUp'!$A$29:$CZ$29,MATCH("f15_link_produto",'Relatório do SketchUp'!$A$1:$CZ$1,0))&amp;"",IFERROR(INDEX('Relatório do SketchUp'!$A$29:$CZ$29,MATCH("Onde comprar",'Relatório do SketchUp'!$A$1:$CZ$1,0))&amp;"",IFERROR(INDEX('Relatório do SketchUp'!$A$29:$CZ$29,MATCH("f14_onde_comprar",'Relatório do SketchUp'!$A$1:$CZ$1,0))&amp;"",IFERROR(INDEX('Relatório do SketchUp'!$A$29:$CZ$29,MATCH("Site",'Relatório do SketchUp'!$A$1:$CZ$1,0))&amp;"",IFERROR(INDEX('Relatório do SketchUp'!$A$29:$CZ$29,MATCH("f13_site",'Relatório do SketchUp'!$A$1:$CZ$1,0))&amp;"",""))))))</f>
        <v/>
      </c>
      <c r="Q32" s="18" t="n"/>
      <c r="R32" s="18" t="n"/>
      <c r="S32" s="18" t="n"/>
      <c r="T32" s="22" t="n"/>
      <c r="U32" s="23">
        <f>IF(OR(T32="",Q32=""),"",T32+Q32)</f>
        <v/>
      </c>
      <c r="V32" s="22" t="n"/>
      <c r="W32" s="18" t="n"/>
      <c r="X32" s="18" t="n"/>
    </row>
    <row r="33" ht="18" customHeight="1">
      <c r="A33" s="18" t="n"/>
      <c r="B33" s="18" t="n"/>
      <c r="C33" s="19">
        <f>IFERROR(INDEX('Relatório do SketchUp'!$A$30:$CZ$30,MATCH("Produto",'Relatório do SketchUp'!$A$1:$CZ$1,0))&amp;"",IFERROR(INDEX('Relatório do SketchUp'!$A$30:$CZ$30,MATCH("f02_produto",'Relatório do SketchUp'!$A$1:$CZ$1,0))&amp;"",IFERROR(INDEX('Relatório do SketchUp'!$A$30:$CZ$30,MATCH("Definition Name",'Relatório do SketchUp'!$A$1:$CZ$1,0))&amp;"",IFERROR(INDEX('Relatório do SketchUp'!$A$30:$CZ$30,MATCH("Nome da definição",'Relatório do SketchUp'!$A$1:$CZ$1,0))&amp;"",""))))</f>
        <v/>
      </c>
      <c r="D33" s="19">
        <f>IFERROR(INDEX('Relatório do SketchUp'!$A$30:$CZ$30,MATCH("Marca",'Relatório do SketchUp'!$A$1:$CZ$1,0))&amp;"",IFERROR(INDEX('Relatório do SketchUp'!$A$30:$CZ$30,MATCH("f01_marca",'Relatório do SketchUp'!$A$1:$CZ$1,0))&amp;"",""))</f>
        <v/>
      </c>
      <c r="E33" s="19">
        <f>IFERROR(INDEX('Relatório do SketchUp'!$A$30:$CZ$30,MATCH("Linha",'Relatório do SketchUp'!$A$1:$CZ$1,0))&amp;"",IFERROR(INDEX('Relatório do SketchUp'!$A$30:$CZ$30,MATCH("f04_linha",'Relatório do SketchUp'!$A$1:$CZ$1,0))&amp;"",""))</f>
        <v/>
      </c>
      <c r="F33" s="19">
        <f>IFERROR(INDEX('Relatório do SketchUp'!$A$30:$CZ$30,MATCH("Código do produto",'Relatório do SketchUp'!$A$1:$CZ$1,0))&amp;"",IFERROR(INDEX('Relatório do SketchUp'!$A$30:$CZ$30,MATCH("f03_codigo",'Relatório do SketchUp'!$A$1:$CZ$1,0))&amp;"",""))</f>
        <v/>
      </c>
      <c r="G33" s="19">
        <f>IFERROR(INDEX('Relatório do SketchUp'!$A$30:$CZ$30,MATCH("Dimensões",'Relatório do SketchUp'!$A$1:$CZ$1,0))&amp;"",IFERROR(INDEX('Relatório do SketchUp'!$A$30:$CZ$30,MATCH("f06_dimensoes",'Relatório do SketchUp'!$A$1:$CZ$1,0))&amp;"",""))</f>
        <v/>
      </c>
      <c r="H33" s="19">
        <f>IFERROR(INDEX('Relatório do SketchUp'!$A$30:$CZ$30,MATCH("Acabamento",'Relatório do SketchUp'!$A$1:$CZ$1,0))&amp;"",IFERROR(INDEX('Relatório do SketchUp'!$A$30:$CZ$30,MATCH("f07_acabamento",'Relatório do SketchUp'!$A$1:$CZ$1,0))&amp;"",""))</f>
        <v/>
      </c>
      <c r="I33" s="19">
        <f>IF(C33="","",IFERROR(VALUE(IFERROR(INDEX('Relatório do SketchUp'!$A$30:$CZ$30,MATCH("Quantity",'Relatório do SketchUp'!$A$1:$CZ$1,0))&amp;"",IFERROR(INDEX('Relatório do SketchUp'!$A$30:$CZ$30,MATCH("Quantidade",'Relatório do SketchUp'!$A$1:$CZ$1,0))&amp;"",IFERROR(INDEX('Relatório do SketchUp'!$A$30:$CZ$30,MATCH("Qtd",'Relatório do SketchUp'!$A$1:$CZ$1,0))&amp;"",IFERROR(INDEX('Relatório do SketchUp'!$A$30:$CZ$30,MATCH("Count",'Relatório do SketchUp'!$A$1:$CZ$1,0))&amp;"",""))))),1))</f>
        <v/>
      </c>
      <c r="J33" s="18" t="n"/>
      <c r="K33" s="19">
        <f>IFERROR(INDEX('Relatório do SketchUp'!$A$30:$CZ$30,MATCH("Preço estimado",'Relatório do SketchUp'!$A$1:$CZ$1,0))&amp;"",IFERROR(INDEX('Relatório do SketchUp'!$A$30:$CZ$30,MATCH("f16_preco",'Relatório do SketchUp'!$A$1:$CZ$1,0))&amp;"",""))</f>
        <v/>
      </c>
      <c r="L33" s="20" t="n"/>
      <c r="M33" s="21">
        <f>IF(OR(I33="",L33=""),"",I33*L33)</f>
        <v/>
      </c>
      <c r="N33" s="19">
        <f>IF(IFERROR(INDEX('Relatório do SketchUp'!$A$30:$CZ$30,MATCH("Fornecedor",'Relatório do SketchUp'!$A$1:$CZ$1,0))&amp;"",IFERROR(INDEX('Relatório do SketchUp'!$A$30:$CZ$30,MATCH("f09_fornecedor",'Relatório do SketchUp'!$A$1:$CZ$1,0))&amp;"",""))&lt;&gt;"",IFERROR(INDEX('Relatório do SketchUp'!$A$30:$CZ$30,MATCH("Fornecedor",'Relatório do SketchUp'!$A$1:$CZ$1,0))&amp;"",IFERROR(INDEX('Relatório do SketchUp'!$A$30:$CZ$30,MATCH("f09_fornecedor",'Relatório do SketchUp'!$A$1:$CZ$1,0))&amp;"","")),IF(IFERROR(INDEX('Relatório do SketchUp'!$A$30:$CZ$30,MATCH("Marca",'Relatório do SketchUp'!$A$1:$CZ$1,0))&amp;"",IFERROR(INDEX('Relatório do SketchUp'!$A$30:$CZ$30,MATCH("f01_marca",'Relatório do SketchUp'!$A$1:$CZ$1,0))&amp;"",""))&lt;&gt;"",IFERROR(INDEX('Relatório do SketchUp'!$A$30:$CZ$30,MATCH("Marca",'Relatório do SketchUp'!$A$1:$CZ$1,0))&amp;"",IFERROR(INDEX('Relatório do SketchUp'!$A$30:$CZ$30,MATCH("f01_marca",'Relatório do SketchUp'!$A$1:$CZ$1,0))&amp;"","")),""))</f>
        <v/>
      </c>
      <c r="O33" s="19">
        <f>_xlfn.TEXTJOIN(" · ",TRUE,IFERROR(INDEX('Relatório do SketchUp'!$A$30:$CZ$30,MATCH("WhatsApp",'Relatório do SketchUp'!$A$1:$CZ$1,0))&amp;"",IFERROR(INDEX('Relatório do SketchUp'!$A$30:$CZ$30,MATCH("f11_whatsapp",'Relatório do SketchUp'!$A$1:$CZ$1,0))&amp;"","")),IFERROR(INDEX('Relatório do SketchUp'!$A$30:$CZ$30,MATCH("Telefone",'Relatório do SketchUp'!$A$1:$CZ$1,0))&amp;"",IFERROR(INDEX('Relatório do SketchUp'!$A$30:$CZ$30,MATCH("f10_telefone",'Relatório do SketchUp'!$A$1:$CZ$1,0))&amp;"","")),IFERROR(INDEX('Relatório do SketchUp'!$A$30:$CZ$30,MATCH("E-mail",'Relatório do SketchUp'!$A$1:$CZ$1,0))&amp;"",IFERROR(INDEX('Relatório do SketchUp'!$A$30:$CZ$30,MATCH("f12_email",'Relatório do SketchUp'!$A$1:$CZ$1,0))&amp;"","")))</f>
        <v/>
      </c>
      <c r="P33" s="19">
        <f>IFERROR(INDEX('Relatório do SketchUp'!$A$30:$CZ$30,MATCH("Página do produto",'Relatório do SketchUp'!$A$1:$CZ$1,0))&amp;"",IFERROR(INDEX('Relatório do SketchUp'!$A$30:$CZ$30,MATCH("f15_link_produto",'Relatório do SketchUp'!$A$1:$CZ$1,0))&amp;"",IFERROR(INDEX('Relatório do SketchUp'!$A$30:$CZ$30,MATCH("Onde comprar",'Relatório do SketchUp'!$A$1:$CZ$1,0))&amp;"",IFERROR(INDEX('Relatório do SketchUp'!$A$30:$CZ$30,MATCH("f14_onde_comprar",'Relatório do SketchUp'!$A$1:$CZ$1,0))&amp;"",IFERROR(INDEX('Relatório do SketchUp'!$A$30:$CZ$30,MATCH("Site",'Relatório do SketchUp'!$A$1:$CZ$1,0))&amp;"",IFERROR(INDEX('Relatório do SketchUp'!$A$30:$CZ$30,MATCH("f13_site",'Relatório do SketchUp'!$A$1:$CZ$1,0))&amp;"",""))))))</f>
        <v/>
      </c>
      <c r="Q33" s="18" t="n"/>
      <c r="R33" s="18" t="n"/>
      <c r="S33" s="18" t="n"/>
      <c r="T33" s="22" t="n"/>
      <c r="U33" s="23">
        <f>IF(OR(T33="",Q33=""),"",T33+Q33)</f>
        <v/>
      </c>
      <c r="V33" s="22" t="n"/>
      <c r="W33" s="18" t="n"/>
      <c r="X33" s="18" t="n"/>
    </row>
    <row r="34" ht="18" customHeight="1">
      <c r="A34" s="18" t="n"/>
      <c r="B34" s="18" t="n"/>
      <c r="C34" s="19">
        <f>IFERROR(INDEX('Relatório do SketchUp'!$A$31:$CZ$31,MATCH("Produto",'Relatório do SketchUp'!$A$1:$CZ$1,0))&amp;"",IFERROR(INDEX('Relatório do SketchUp'!$A$31:$CZ$31,MATCH("f02_produto",'Relatório do SketchUp'!$A$1:$CZ$1,0))&amp;"",IFERROR(INDEX('Relatório do SketchUp'!$A$31:$CZ$31,MATCH("Definition Name",'Relatório do SketchUp'!$A$1:$CZ$1,0))&amp;"",IFERROR(INDEX('Relatório do SketchUp'!$A$31:$CZ$31,MATCH("Nome da definição",'Relatório do SketchUp'!$A$1:$CZ$1,0))&amp;"",""))))</f>
        <v/>
      </c>
      <c r="D34" s="19">
        <f>IFERROR(INDEX('Relatório do SketchUp'!$A$31:$CZ$31,MATCH("Marca",'Relatório do SketchUp'!$A$1:$CZ$1,0))&amp;"",IFERROR(INDEX('Relatório do SketchUp'!$A$31:$CZ$31,MATCH("f01_marca",'Relatório do SketchUp'!$A$1:$CZ$1,0))&amp;"",""))</f>
        <v/>
      </c>
      <c r="E34" s="19">
        <f>IFERROR(INDEX('Relatório do SketchUp'!$A$31:$CZ$31,MATCH("Linha",'Relatório do SketchUp'!$A$1:$CZ$1,0))&amp;"",IFERROR(INDEX('Relatório do SketchUp'!$A$31:$CZ$31,MATCH("f04_linha",'Relatório do SketchUp'!$A$1:$CZ$1,0))&amp;"",""))</f>
        <v/>
      </c>
      <c r="F34" s="19">
        <f>IFERROR(INDEX('Relatório do SketchUp'!$A$31:$CZ$31,MATCH("Código do produto",'Relatório do SketchUp'!$A$1:$CZ$1,0))&amp;"",IFERROR(INDEX('Relatório do SketchUp'!$A$31:$CZ$31,MATCH("f03_codigo",'Relatório do SketchUp'!$A$1:$CZ$1,0))&amp;"",""))</f>
        <v/>
      </c>
      <c r="G34" s="19">
        <f>IFERROR(INDEX('Relatório do SketchUp'!$A$31:$CZ$31,MATCH("Dimensões",'Relatório do SketchUp'!$A$1:$CZ$1,0))&amp;"",IFERROR(INDEX('Relatório do SketchUp'!$A$31:$CZ$31,MATCH("f06_dimensoes",'Relatório do SketchUp'!$A$1:$CZ$1,0))&amp;"",""))</f>
        <v/>
      </c>
      <c r="H34" s="19">
        <f>IFERROR(INDEX('Relatório do SketchUp'!$A$31:$CZ$31,MATCH("Acabamento",'Relatório do SketchUp'!$A$1:$CZ$1,0))&amp;"",IFERROR(INDEX('Relatório do SketchUp'!$A$31:$CZ$31,MATCH("f07_acabamento",'Relatório do SketchUp'!$A$1:$CZ$1,0))&amp;"",""))</f>
        <v/>
      </c>
      <c r="I34" s="19">
        <f>IF(C34="","",IFERROR(VALUE(IFERROR(INDEX('Relatório do SketchUp'!$A$31:$CZ$31,MATCH("Quantity",'Relatório do SketchUp'!$A$1:$CZ$1,0))&amp;"",IFERROR(INDEX('Relatório do SketchUp'!$A$31:$CZ$31,MATCH("Quantidade",'Relatório do SketchUp'!$A$1:$CZ$1,0))&amp;"",IFERROR(INDEX('Relatório do SketchUp'!$A$31:$CZ$31,MATCH("Qtd",'Relatório do SketchUp'!$A$1:$CZ$1,0))&amp;"",IFERROR(INDEX('Relatório do SketchUp'!$A$31:$CZ$31,MATCH("Count",'Relatório do SketchUp'!$A$1:$CZ$1,0))&amp;"",""))))),1))</f>
        <v/>
      </c>
      <c r="J34" s="18" t="n"/>
      <c r="K34" s="19">
        <f>IFERROR(INDEX('Relatório do SketchUp'!$A$31:$CZ$31,MATCH("Preço estimado",'Relatório do SketchUp'!$A$1:$CZ$1,0))&amp;"",IFERROR(INDEX('Relatório do SketchUp'!$A$31:$CZ$31,MATCH("f16_preco",'Relatório do SketchUp'!$A$1:$CZ$1,0))&amp;"",""))</f>
        <v/>
      </c>
      <c r="L34" s="20" t="n"/>
      <c r="M34" s="21">
        <f>IF(OR(I34="",L34=""),"",I34*L34)</f>
        <v/>
      </c>
      <c r="N34" s="19">
        <f>IF(IFERROR(INDEX('Relatório do SketchUp'!$A$31:$CZ$31,MATCH("Fornecedor",'Relatório do SketchUp'!$A$1:$CZ$1,0))&amp;"",IFERROR(INDEX('Relatório do SketchUp'!$A$31:$CZ$31,MATCH("f09_fornecedor",'Relatório do SketchUp'!$A$1:$CZ$1,0))&amp;"",""))&lt;&gt;"",IFERROR(INDEX('Relatório do SketchUp'!$A$31:$CZ$31,MATCH("Fornecedor",'Relatório do SketchUp'!$A$1:$CZ$1,0))&amp;"",IFERROR(INDEX('Relatório do SketchUp'!$A$31:$CZ$31,MATCH("f09_fornecedor",'Relatório do SketchUp'!$A$1:$CZ$1,0))&amp;"","")),IF(IFERROR(INDEX('Relatório do SketchUp'!$A$31:$CZ$31,MATCH("Marca",'Relatório do SketchUp'!$A$1:$CZ$1,0))&amp;"",IFERROR(INDEX('Relatório do SketchUp'!$A$31:$CZ$31,MATCH("f01_marca",'Relatório do SketchUp'!$A$1:$CZ$1,0))&amp;"",""))&lt;&gt;"",IFERROR(INDEX('Relatório do SketchUp'!$A$31:$CZ$31,MATCH("Marca",'Relatório do SketchUp'!$A$1:$CZ$1,0))&amp;"",IFERROR(INDEX('Relatório do SketchUp'!$A$31:$CZ$31,MATCH("f01_marca",'Relatório do SketchUp'!$A$1:$CZ$1,0))&amp;"","")),""))</f>
        <v/>
      </c>
      <c r="O34" s="19">
        <f>_xlfn.TEXTJOIN(" · ",TRUE,IFERROR(INDEX('Relatório do SketchUp'!$A$31:$CZ$31,MATCH("WhatsApp",'Relatório do SketchUp'!$A$1:$CZ$1,0))&amp;"",IFERROR(INDEX('Relatório do SketchUp'!$A$31:$CZ$31,MATCH("f11_whatsapp",'Relatório do SketchUp'!$A$1:$CZ$1,0))&amp;"","")),IFERROR(INDEX('Relatório do SketchUp'!$A$31:$CZ$31,MATCH("Telefone",'Relatório do SketchUp'!$A$1:$CZ$1,0))&amp;"",IFERROR(INDEX('Relatório do SketchUp'!$A$31:$CZ$31,MATCH("f10_telefone",'Relatório do SketchUp'!$A$1:$CZ$1,0))&amp;"","")),IFERROR(INDEX('Relatório do SketchUp'!$A$31:$CZ$31,MATCH("E-mail",'Relatório do SketchUp'!$A$1:$CZ$1,0))&amp;"",IFERROR(INDEX('Relatório do SketchUp'!$A$31:$CZ$31,MATCH("f12_email",'Relatório do SketchUp'!$A$1:$CZ$1,0))&amp;"","")))</f>
        <v/>
      </c>
      <c r="P34" s="19">
        <f>IFERROR(INDEX('Relatório do SketchUp'!$A$31:$CZ$31,MATCH("Página do produto",'Relatório do SketchUp'!$A$1:$CZ$1,0))&amp;"",IFERROR(INDEX('Relatório do SketchUp'!$A$31:$CZ$31,MATCH("f15_link_produto",'Relatório do SketchUp'!$A$1:$CZ$1,0))&amp;"",IFERROR(INDEX('Relatório do SketchUp'!$A$31:$CZ$31,MATCH("Onde comprar",'Relatório do SketchUp'!$A$1:$CZ$1,0))&amp;"",IFERROR(INDEX('Relatório do SketchUp'!$A$31:$CZ$31,MATCH("f14_onde_comprar",'Relatório do SketchUp'!$A$1:$CZ$1,0))&amp;"",IFERROR(INDEX('Relatório do SketchUp'!$A$31:$CZ$31,MATCH("Site",'Relatório do SketchUp'!$A$1:$CZ$1,0))&amp;"",IFERROR(INDEX('Relatório do SketchUp'!$A$31:$CZ$31,MATCH("f13_site",'Relatório do SketchUp'!$A$1:$CZ$1,0))&amp;"",""))))))</f>
        <v/>
      </c>
      <c r="Q34" s="18" t="n"/>
      <c r="R34" s="18" t="n"/>
      <c r="S34" s="18" t="n"/>
      <c r="T34" s="22" t="n"/>
      <c r="U34" s="23">
        <f>IF(OR(T34="",Q34=""),"",T34+Q34)</f>
        <v/>
      </c>
      <c r="V34" s="22" t="n"/>
      <c r="W34" s="18" t="n"/>
      <c r="X34" s="18" t="n"/>
    </row>
    <row r="35" ht="18" customHeight="1">
      <c r="A35" s="18" t="n"/>
      <c r="B35" s="18" t="n"/>
      <c r="C35" s="19">
        <f>IFERROR(INDEX('Relatório do SketchUp'!$A$32:$CZ$32,MATCH("Produto",'Relatório do SketchUp'!$A$1:$CZ$1,0))&amp;"",IFERROR(INDEX('Relatório do SketchUp'!$A$32:$CZ$32,MATCH("f02_produto",'Relatório do SketchUp'!$A$1:$CZ$1,0))&amp;"",IFERROR(INDEX('Relatório do SketchUp'!$A$32:$CZ$32,MATCH("Definition Name",'Relatório do SketchUp'!$A$1:$CZ$1,0))&amp;"",IFERROR(INDEX('Relatório do SketchUp'!$A$32:$CZ$32,MATCH("Nome da definição",'Relatório do SketchUp'!$A$1:$CZ$1,0))&amp;"",""))))</f>
        <v/>
      </c>
      <c r="D35" s="19">
        <f>IFERROR(INDEX('Relatório do SketchUp'!$A$32:$CZ$32,MATCH("Marca",'Relatório do SketchUp'!$A$1:$CZ$1,0))&amp;"",IFERROR(INDEX('Relatório do SketchUp'!$A$32:$CZ$32,MATCH("f01_marca",'Relatório do SketchUp'!$A$1:$CZ$1,0))&amp;"",""))</f>
        <v/>
      </c>
      <c r="E35" s="19">
        <f>IFERROR(INDEX('Relatório do SketchUp'!$A$32:$CZ$32,MATCH("Linha",'Relatório do SketchUp'!$A$1:$CZ$1,0))&amp;"",IFERROR(INDEX('Relatório do SketchUp'!$A$32:$CZ$32,MATCH("f04_linha",'Relatório do SketchUp'!$A$1:$CZ$1,0))&amp;"",""))</f>
        <v/>
      </c>
      <c r="F35" s="19">
        <f>IFERROR(INDEX('Relatório do SketchUp'!$A$32:$CZ$32,MATCH("Código do produto",'Relatório do SketchUp'!$A$1:$CZ$1,0))&amp;"",IFERROR(INDEX('Relatório do SketchUp'!$A$32:$CZ$32,MATCH("f03_codigo",'Relatório do SketchUp'!$A$1:$CZ$1,0))&amp;"",""))</f>
        <v/>
      </c>
      <c r="G35" s="19">
        <f>IFERROR(INDEX('Relatório do SketchUp'!$A$32:$CZ$32,MATCH("Dimensões",'Relatório do SketchUp'!$A$1:$CZ$1,0))&amp;"",IFERROR(INDEX('Relatório do SketchUp'!$A$32:$CZ$32,MATCH("f06_dimensoes",'Relatório do SketchUp'!$A$1:$CZ$1,0))&amp;"",""))</f>
        <v/>
      </c>
      <c r="H35" s="19">
        <f>IFERROR(INDEX('Relatório do SketchUp'!$A$32:$CZ$32,MATCH("Acabamento",'Relatório do SketchUp'!$A$1:$CZ$1,0))&amp;"",IFERROR(INDEX('Relatório do SketchUp'!$A$32:$CZ$32,MATCH("f07_acabamento",'Relatório do SketchUp'!$A$1:$CZ$1,0))&amp;"",""))</f>
        <v/>
      </c>
      <c r="I35" s="19">
        <f>IF(C35="","",IFERROR(VALUE(IFERROR(INDEX('Relatório do SketchUp'!$A$32:$CZ$32,MATCH("Quantity",'Relatório do SketchUp'!$A$1:$CZ$1,0))&amp;"",IFERROR(INDEX('Relatório do SketchUp'!$A$32:$CZ$32,MATCH("Quantidade",'Relatório do SketchUp'!$A$1:$CZ$1,0))&amp;"",IFERROR(INDEX('Relatório do SketchUp'!$A$32:$CZ$32,MATCH("Qtd",'Relatório do SketchUp'!$A$1:$CZ$1,0))&amp;"",IFERROR(INDEX('Relatório do SketchUp'!$A$32:$CZ$32,MATCH("Count",'Relatório do SketchUp'!$A$1:$CZ$1,0))&amp;"",""))))),1))</f>
        <v/>
      </c>
      <c r="J35" s="18" t="n"/>
      <c r="K35" s="19">
        <f>IFERROR(INDEX('Relatório do SketchUp'!$A$32:$CZ$32,MATCH("Preço estimado",'Relatório do SketchUp'!$A$1:$CZ$1,0))&amp;"",IFERROR(INDEX('Relatório do SketchUp'!$A$32:$CZ$32,MATCH("f16_preco",'Relatório do SketchUp'!$A$1:$CZ$1,0))&amp;"",""))</f>
        <v/>
      </c>
      <c r="L35" s="20" t="n"/>
      <c r="M35" s="21">
        <f>IF(OR(I35="",L35=""),"",I35*L35)</f>
        <v/>
      </c>
      <c r="N35" s="19">
        <f>IF(IFERROR(INDEX('Relatório do SketchUp'!$A$32:$CZ$32,MATCH("Fornecedor",'Relatório do SketchUp'!$A$1:$CZ$1,0))&amp;"",IFERROR(INDEX('Relatório do SketchUp'!$A$32:$CZ$32,MATCH("f09_fornecedor",'Relatório do SketchUp'!$A$1:$CZ$1,0))&amp;"",""))&lt;&gt;"",IFERROR(INDEX('Relatório do SketchUp'!$A$32:$CZ$32,MATCH("Fornecedor",'Relatório do SketchUp'!$A$1:$CZ$1,0))&amp;"",IFERROR(INDEX('Relatório do SketchUp'!$A$32:$CZ$32,MATCH("f09_fornecedor",'Relatório do SketchUp'!$A$1:$CZ$1,0))&amp;"","")),IF(IFERROR(INDEX('Relatório do SketchUp'!$A$32:$CZ$32,MATCH("Marca",'Relatório do SketchUp'!$A$1:$CZ$1,0))&amp;"",IFERROR(INDEX('Relatório do SketchUp'!$A$32:$CZ$32,MATCH("f01_marca",'Relatório do SketchUp'!$A$1:$CZ$1,0))&amp;"",""))&lt;&gt;"",IFERROR(INDEX('Relatório do SketchUp'!$A$32:$CZ$32,MATCH("Marca",'Relatório do SketchUp'!$A$1:$CZ$1,0))&amp;"",IFERROR(INDEX('Relatório do SketchUp'!$A$32:$CZ$32,MATCH("f01_marca",'Relatório do SketchUp'!$A$1:$CZ$1,0))&amp;"","")),""))</f>
        <v/>
      </c>
      <c r="O35" s="19">
        <f>_xlfn.TEXTJOIN(" · ",TRUE,IFERROR(INDEX('Relatório do SketchUp'!$A$32:$CZ$32,MATCH("WhatsApp",'Relatório do SketchUp'!$A$1:$CZ$1,0))&amp;"",IFERROR(INDEX('Relatório do SketchUp'!$A$32:$CZ$32,MATCH("f11_whatsapp",'Relatório do SketchUp'!$A$1:$CZ$1,0))&amp;"","")),IFERROR(INDEX('Relatório do SketchUp'!$A$32:$CZ$32,MATCH("Telefone",'Relatório do SketchUp'!$A$1:$CZ$1,0))&amp;"",IFERROR(INDEX('Relatório do SketchUp'!$A$32:$CZ$32,MATCH("f10_telefone",'Relatório do SketchUp'!$A$1:$CZ$1,0))&amp;"","")),IFERROR(INDEX('Relatório do SketchUp'!$A$32:$CZ$32,MATCH("E-mail",'Relatório do SketchUp'!$A$1:$CZ$1,0))&amp;"",IFERROR(INDEX('Relatório do SketchUp'!$A$32:$CZ$32,MATCH("f12_email",'Relatório do SketchUp'!$A$1:$CZ$1,0))&amp;"","")))</f>
        <v/>
      </c>
      <c r="P35" s="19">
        <f>IFERROR(INDEX('Relatório do SketchUp'!$A$32:$CZ$32,MATCH("Página do produto",'Relatório do SketchUp'!$A$1:$CZ$1,0))&amp;"",IFERROR(INDEX('Relatório do SketchUp'!$A$32:$CZ$32,MATCH("f15_link_produto",'Relatório do SketchUp'!$A$1:$CZ$1,0))&amp;"",IFERROR(INDEX('Relatório do SketchUp'!$A$32:$CZ$32,MATCH("Onde comprar",'Relatório do SketchUp'!$A$1:$CZ$1,0))&amp;"",IFERROR(INDEX('Relatório do SketchUp'!$A$32:$CZ$32,MATCH("f14_onde_comprar",'Relatório do SketchUp'!$A$1:$CZ$1,0))&amp;"",IFERROR(INDEX('Relatório do SketchUp'!$A$32:$CZ$32,MATCH("Site",'Relatório do SketchUp'!$A$1:$CZ$1,0))&amp;"",IFERROR(INDEX('Relatório do SketchUp'!$A$32:$CZ$32,MATCH("f13_site",'Relatório do SketchUp'!$A$1:$CZ$1,0))&amp;"",""))))))</f>
        <v/>
      </c>
      <c r="Q35" s="18" t="n"/>
      <c r="R35" s="18" t="n"/>
      <c r="S35" s="18" t="n"/>
      <c r="T35" s="22" t="n"/>
      <c r="U35" s="23">
        <f>IF(OR(T35="",Q35=""),"",T35+Q35)</f>
        <v/>
      </c>
      <c r="V35" s="22" t="n"/>
      <c r="W35" s="18" t="n"/>
      <c r="X35" s="18" t="n"/>
    </row>
    <row r="36" ht="18" customHeight="1">
      <c r="A36" s="18" t="n"/>
      <c r="B36" s="18" t="n"/>
      <c r="C36" s="19">
        <f>IFERROR(INDEX('Relatório do SketchUp'!$A$33:$CZ$33,MATCH("Produto",'Relatório do SketchUp'!$A$1:$CZ$1,0))&amp;"",IFERROR(INDEX('Relatório do SketchUp'!$A$33:$CZ$33,MATCH("f02_produto",'Relatório do SketchUp'!$A$1:$CZ$1,0))&amp;"",IFERROR(INDEX('Relatório do SketchUp'!$A$33:$CZ$33,MATCH("Definition Name",'Relatório do SketchUp'!$A$1:$CZ$1,0))&amp;"",IFERROR(INDEX('Relatório do SketchUp'!$A$33:$CZ$33,MATCH("Nome da definição",'Relatório do SketchUp'!$A$1:$CZ$1,0))&amp;"",""))))</f>
        <v/>
      </c>
      <c r="D36" s="19">
        <f>IFERROR(INDEX('Relatório do SketchUp'!$A$33:$CZ$33,MATCH("Marca",'Relatório do SketchUp'!$A$1:$CZ$1,0))&amp;"",IFERROR(INDEX('Relatório do SketchUp'!$A$33:$CZ$33,MATCH("f01_marca",'Relatório do SketchUp'!$A$1:$CZ$1,0))&amp;"",""))</f>
        <v/>
      </c>
      <c r="E36" s="19">
        <f>IFERROR(INDEX('Relatório do SketchUp'!$A$33:$CZ$33,MATCH("Linha",'Relatório do SketchUp'!$A$1:$CZ$1,0))&amp;"",IFERROR(INDEX('Relatório do SketchUp'!$A$33:$CZ$33,MATCH("f04_linha",'Relatório do SketchUp'!$A$1:$CZ$1,0))&amp;"",""))</f>
        <v/>
      </c>
      <c r="F36" s="19">
        <f>IFERROR(INDEX('Relatório do SketchUp'!$A$33:$CZ$33,MATCH("Código do produto",'Relatório do SketchUp'!$A$1:$CZ$1,0))&amp;"",IFERROR(INDEX('Relatório do SketchUp'!$A$33:$CZ$33,MATCH("f03_codigo",'Relatório do SketchUp'!$A$1:$CZ$1,0))&amp;"",""))</f>
        <v/>
      </c>
      <c r="G36" s="19">
        <f>IFERROR(INDEX('Relatório do SketchUp'!$A$33:$CZ$33,MATCH("Dimensões",'Relatório do SketchUp'!$A$1:$CZ$1,0))&amp;"",IFERROR(INDEX('Relatório do SketchUp'!$A$33:$CZ$33,MATCH("f06_dimensoes",'Relatório do SketchUp'!$A$1:$CZ$1,0))&amp;"",""))</f>
        <v/>
      </c>
      <c r="H36" s="19">
        <f>IFERROR(INDEX('Relatório do SketchUp'!$A$33:$CZ$33,MATCH("Acabamento",'Relatório do SketchUp'!$A$1:$CZ$1,0))&amp;"",IFERROR(INDEX('Relatório do SketchUp'!$A$33:$CZ$33,MATCH("f07_acabamento",'Relatório do SketchUp'!$A$1:$CZ$1,0))&amp;"",""))</f>
        <v/>
      </c>
      <c r="I36" s="19">
        <f>IF(C36="","",IFERROR(VALUE(IFERROR(INDEX('Relatório do SketchUp'!$A$33:$CZ$33,MATCH("Quantity",'Relatório do SketchUp'!$A$1:$CZ$1,0))&amp;"",IFERROR(INDEX('Relatório do SketchUp'!$A$33:$CZ$33,MATCH("Quantidade",'Relatório do SketchUp'!$A$1:$CZ$1,0))&amp;"",IFERROR(INDEX('Relatório do SketchUp'!$A$33:$CZ$33,MATCH("Qtd",'Relatório do SketchUp'!$A$1:$CZ$1,0))&amp;"",IFERROR(INDEX('Relatório do SketchUp'!$A$33:$CZ$33,MATCH("Count",'Relatório do SketchUp'!$A$1:$CZ$1,0))&amp;"",""))))),1))</f>
        <v/>
      </c>
      <c r="J36" s="18" t="n"/>
      <c r="K36" s="19">
        <f>IFERROR(INDEX('Relatório do SketchUp'!$A$33:$CZ$33,MATCH("Preço estimado",'Relatório do SketchUp'!$A$1:$CZ$1,0))&amp;"",IFERROR(INDEX('Relatório do SketchUp'!$A$33:$CZ$33,MATCH("f16_preco",'Relatório do SketchUp'!$A$1:$CZ$1,0))&amp;"",""))</f>
        <v/>
      </c>
      <c r="L36" s="20" t="n"/>
      <c r="M36" s="21">
        <f>IF(OR(I36="",L36=""),"",I36*L36)</f>
        <v/>
      </c>
      <c r="N36" s="19">
        <f>IF(IFERROR(INDEX('Relatório do SketchUp'!$A$33:$CZ$33,MATCH("Fornecedor",'Relatório do SketchUp'!$A$1:$CZ$1,0))&amp;"",IFERROR(INDEX('Relatório do SketchUp'!$A$33:$CZ$33,MATCH("f09_fornecedor",'Relatório do SketchUp'!$A$1:$CZ$1,0))&amp;"",""))&lt;&gt;"",IFERROR(INDEX('Relatório do SketchUp'!$A$33:$CZ$33,MATCH("Fornecedor",'Relatório do SketchUp'!$A$1:$CZ$1,0))&amp;"",IFERROR(INDEX('Relatório do SketchUp'!$A$33:$CZ$33,MATCH("f09_fornecedor",'Relatório do SketchUp'!$A$1:$CZ$1,0))&amp;"","")),IF(IFERROR(INDEX('Relatório do SketchUp'!$A$33:$CZ$33,MATCH("Marca",'Relatório do SketchUp'!$A$1:$CZ$1,0))&amp;"",IFERROR(INDEX('Relatório do SketchUp'!$A$33:$CZ$33,MATCH("f01_marca",'Relatório do SketchUp'!$A$1:$CZ$1,0))&amp;"",""))&lt;&gt;"",IFERROR(INDEX('Relatório do SketchUp'!$A$33:$CZ$33,MATCH("Marca",'Relatório do SketchUp'!$A$1:$CZ$1,0))&amp;"",IFERROR(INDEX('Relatório do SketchUp'!$A$33:$CZ$33,MATCH("f01_marca",'Relatório do SketchUp'!$A$1:$CZ$1,0))&amp;"","")),""))</f>
        <v/>
      </c>
      <c r="O36" s="19">
        <f>_xlfn.TEXTJOIN(" · ",TRUE,IFERROR(INDEX('Relatório do SketchUp'!$A$33:$CZ$33,MATCH("WhatsApp",'Relatório do SketchUp'!$A$1:$CZ$1,0))&amp;"",IFERROR(INDEX('Relatório do SketchUp'!$A$33:$CZ$33,MATCH("f11_whatsapp",'Relatório do SketchUp'!$A$1:$CZ$1,0))&amp;"","")),IFERROR(INDEX('Relatório do SketchUp'!$A$33:$CZ$33,MATCH("Telefone",'Relatório do SketchUp'!$A$1:$CZ$1,0))&amp;"",IFERROR(INDEX('Relatório do SketchUp'!$A$33:$CZ$33,MATCH("f10_telefone",'Relatório do SketchUp'!$A$1:$CZ$1,0))&amp;"","")),IFERROR(INDEX('Relatório do SketchUp'!$A$33:$CZ$33,MATCH("E-mail",'Relatório do SketchUp'!$A$1:$CZ$1,0))&amp;"",IFERROR(INDEX('Relatório do SketchUp'!$A$33:$CZ$33,MATCH("f12_email",'Relatório do SketchUp'!$A$1:$CZ$1,0))&amp;"","")))</f>
        <v/>
      </c>
      <c r="P36" s="19">
        <f>IFERROR(INDEX('Relatório do SketchUp'!$A$33:$CZ$33,MATCH("Página do produto",'Relatório do SketchUp'!$A$1:$CZ$1,0))&amp;"",IFERROR(INDEX('Relatório do SketchUp'!$A$33:$CZ$33,MATCH("f15_link_produto",'Relatório do SketchUp'!$A$1:$CZ$1,0))&amp;"",IFERROR(INDEX('Relatório do SketchUp'!$A$33:$CZ$33,MATCH("Onde comprar",'Relatório do SketchUp'!$A$1:$CZ$1,0))&amp;"",IFERROR(INDEX('Relatório do SketchUp'!$A$33:$CZ$33,MATCH("f14_onde_comprar",'Relatório do SketchUp'!$A$1:$CZ$1,0))&amp;"",IFERROR(INDEX('Relatório do SketchUp'!$A$33:$CZ$33,MATCH("Site",'Relatório do SketchUp'!$A$1:$CZ$1,0))&amp;"",IFERROR(INDEX('Relatório do SketchUp'!$A$33:$CZ$33,MATCH("f13_site",'Relatório do SketchUp'!$A$1:$CZ$1,0))&amp;"",""))))))</f>
        <v/>
      </c>
      <c r="Q36" s="18" t="n"/>
      <c r="R36" s="18" t="n"/>
      <c r="S36" s="18" t="n"/>
      <c r="T36" s="22" t="n"/>
      <c r="U36" s="23">
        <f>IF(OR(T36="",Q36=""),"",T36+Q36)</f>
        <v/>
      </c>
      <c r="V36" s="22" t="n"/>
      <c r="W36" s="18" t="n"/>
      <c r="X36" s="18" t="n"/>
    </row>
    <row r="37" ht="18" customHeight="1">
      <c r="A37" s="18" t="n"/>
      <c r="B37" s="18" t="n"/>
      <c r="C37" s="19">
        <f>IFERROR(INDEX('Relatório do SketchUp'!$A$34:$CZ$34,MATCH("Produto",'Relatório do SketchUp'!$A$1:$CZ$1,0))&amp;"",IFERROR(INDEX('Relatório do SketchUp'!$A$34:$CZ$34,MATCH("f02_produto",'Relatório do SketchUp'!$A$1:$CZ$1,0))&amp;"",IFERROR(INDEX('Relatório do SketchUp'!$A$34:$CZ$34,MATCH("Definition Name",'Relatório do SketchUp'!$A$1:$CZ$1,0))&amp;"",IFERROR(INDEX('Relatório do SketchUp'!$A$34:$CZ$34,MATCH("Nome da definição",'Relatório do SketchUp'!$A$1:$CZ$1,0))&amp;"",""))))</f>
        <v/>
      </c>
      <c r="D37" s="19">
        <f>IFERROR(INDEX('Relatório do SketchUp'!$A$34:$CZ$34,MATCH("Marca",'Relatório do SketchUp'!$A$1:$CZ$1,0))&amp;"",IFERROR(INDEX('Relatório do SketchUp'!$A$34:$CZ$34,MATCH("f01_marca",'Relatório do SketchUp'!$A$1:$CZ$1,0))&amp;"",""))</f>
        <v/>
      </c>
      <c r="E37" s="19">
        <f>IFERROR(INDEX('Relatório do SketchUp'!$A$34:$CZ$34,MATCH("Linha",'Relatório do SketchUp'!$A$1:$CZ$1,0))&amp;"",IFERROR(INDEX('Relatório do SketchUp'!$A$34:$CZ$34,MATCH("f04_linha",'Relatório do SketchUp'!$A$1:$CZ$1,0))&amp;"",""))</f>
        <v/>
      </c>
      <c r="F37" s="19">
        <f>IFERROR(INDEX('Relatório do SketchUp'!$A$34:$CZ$34,MATCH("Código do produto",'Relatório do SketchUp'!$A$1:$CZ$1,0))&amp;"",IFERROR(INDEX('Relatório do SketchUp'!$A$34:$CZ$34,MATCH("f03_codigo",'Relatório do SketchUp'!$A$1:$CZ$1,0))&amp;"",""))</f>
        <v/>
      </c>
      <c r="G37" s="19">
        <f>IFERROR(INDEX('Relatório do SketchUp'!$A$34:$CZ$34,MATCH("Dimensões",'Relatório do SketchUp'!$A$1:$CZ$1,0))&amp;"",IFERROR(INDEX('Relatório do SketchUp'!$A$34:$CZ$34,MATCH("f06_dimensoes",'Relatório do SketchUp'!$A$1:$CZ$1,0))&amp;"",""))</f>
        <v/>
      </c>
      <c r="H37" s="19">
        <f>IFERROR(INDEX('Relatório do SketchUp'!$A$34:$CZ$34,MATCH("Acabamento",'Relatório do SketchUp'!$A$1:$CZ$1,0))&amp;"",IFERROR(INDEX('Relatório do SketchUp'!$A$34:$CZ$34,MATCH("f07_acabamento",'Relatório do SketchUp'!$A$1:$CZ$1,0))&amp;"",""))</f>
        <v/>
      </c>
      <c r="I37" s="19">
        <f>IF(C37="","",IFERROR(VALUE(IFERROR(INDEX('Relatório do SketchUp'!$A$34:$CZ$34,MATCH("Quantity",'Relatório do SketchUp'!$A$1:$CZ$1,0))&amp;"",IFERROR(INDEX('Relatório do SketchUp'!$A$34:$CZ$34,MATCH("Quantidade",'Relatório do SketchUp'!$A$1:$CZ$1,0))&amp;"",IFERROR(INDEX('Relatório do SketchUp'!$A$34:$CZ$34,MATCH("Qtd",'Relatório do SketchUp'!$A$1:$CZ$1,0))&amp;"",IFERROR(INDEX('Relatório do SketchUp'!$A$34:$CZ$34,MATCH("Count",'Relatório do SketchUp'!$A$1:$CZ$1,0))&amp;"",""))))),1))</f>
        <v/>
      </c>
      <c r="J37" s="18" t="n"/>
      <c r="K37" s="19">
        <f>IFERROR(INDEX('Relatório do SketchUp'!$A$34:$CZ$34,MATCH("Preço estimado",'Relatório do SketchUp'!$A$1:$CZ$1,0))&amp;"",IFERROR(INDEX('Relatório do SketchUp'!$A$34:$CZ$34,MATCH("f16_preco",'Relatório do SketchUp'!$A$1:$CZ$1,0))&amp;"",""))</f>
        <v/>
      </c>
      <c r="L37" s="20" t="n"/>
      <c r="M37" s="21">
        <f>IF(OR(I37="",L37=""),"",I37*L37)</f>
        <v/>
      </c>
      <c r="N37" s="19">
        <f>IF(IFERROR(INDEX('Relatório do SketchUp'!$A$34:$CZ$34,MATCH("Fornecedor",'Relatório do SketchUp'!$A$1:$CZ$1,0))&amp;"",IFERROR(INDEX('Relatório do SketchUp'!$A$34:$CZ$34,MATCH("f09_fornecedor",'Relatório do SketchUp'!$A$1:$CZ$1,0))&amp;"",""))&lt;&gt;"",IFERROR(INDEX('Relatório do SketchUp'!$A$34:$CZ$34,MATCH("Fornecedor",'Relatório do SketchUp'!$A$1:$CZ$1,0))&amp;"",IFERROR(INDEX('Relatório do SketchUp'!$A$34:$CZ$34,MATCH("f09_fornecedor",'Relatório do SketchUp'!$A$1:$CZ$1,0))&amp;"","")),IF(IFERROR(INDEX('Relatório do SketchUp'!$A$34:$CZ$34,MATCH("Marca",'Relatório do SketchUp'!$A$1:$CZ$1,0))&amp;"",IFERROR(INDEX('Relatório do SketchUp'!$A$34:$CZ$34,MATCH("f01_marca",'Relatório do SketchUp'!$A$1:$CZ$1,0))&amp;"",""))&lt;&gt;"",IFERROR(INDEX('Relatório do SketchUp'!$A$34:$CZ$34,MATCH("Marca",'Relatório do SketchUp'!$A$1:$CZ$1,0))&amp;"",IFERROR(INDEX('Relatório do SketchUp'!$A$34:$CZ$34,MATCH("f01_marca",'Relatório do SketchUp'!$A$1:$CZ$1,0))&amp;"","")),""))</f>
        <v/>
      </c>
      <c r="O37" s="19">
        <f>_xlfn.TEXTJOIN(" · ",TRUE,IFERROR(INDEX('Relatório do SketchUp'!$A$34:$CZ$34,MATCH("WhatsApp",'Relatório do SketchUp'!$A$1:$CZ$1,0))&amp;"",IFERROR(INDEX('Relatório do SketchUp'!$A$34:$CZ$34,MATCH("f11_whatsapp",'Relatório do SketchUp'!$A$1:$CZ$1,0))&amp;"","")),IFERROR(INDEX('Relatório do SketchUp'!$A$34:$CZ$34,MATCH("Telefone",'Relatório do SketchUp'!$A$1:$CZ$1,0))&amp;"",IFERROR(INDEX('Relatório do SketchUp'!$A$34:$CZ$34,MATCH("f10_telefone",'Relatório do SketchUp'!$A$1:$CZ$1,0))&amp;"","")),IFERROR(INDEX('Relatório do SketchUp'!$A$34:$CZ$34,MATCH("E-mail",'Relatório do SketchUp'!$A$1:$CZ$1,0))&amp;"",IFERROR(INDEX('Relatório do SketchUp'!$A$34:$CZ$34,MATCH("f12_email",'Relatório do SketchUp'!$A$1:$CZ$1,0))&amp;"","")))</f>
        <v/>
      </c>
      <c r="P37" s="19">
        <f>IFERROR(INDEX('Relatório do SketchUp'!$A$34:$CZ$34,MATCH("Página do produto",'Relatório do SketchUp'!$A$1:$CZ$1,0))&amp;"",IFERROR(INDEX('Relatório do SketchUp'!$A$34:$CZ$34,MATCH("f15_link_produto",'Relatório do SketchUp'!$A$1:$CZ$1,0))&amp;"",IFERROR(INDEX('Relatório do SketchUp'!$A$34:$CZ$34,MATCH("Onde comprar",'Relatório do SketchUp'!$A$1:$CZ$1,0))&amp;"",IFERROR(INDEX('Relatório do SketchUp'!$A$34:$CZ$34,MATCH("f14_onde_comprar",'Relatório do SketchUp'!$A$1:$CZ$1,0))&amp;"",IFERROR(INDEX('Relatório do SketchUp'!$A$34:$CZ$34,MATCH("Site",'Relatório do SketchUp'!$A$1:$CZ$1,0))&amp;"",IFERROR(INDEX('Relatório do SketchUp'!$A$34:$CZ$34,MATCH("f13_site",'Relatório do SketchUp'!$A$1:$CZ$1,0))&amp;"",""))))))</f>
        <v/>
      </c>
      <c r="Q37" s="18" t="n"/>
      <c r="R37" s="18" t="n"/>
      <c r="S37" s="18" t="n"/>
      <c r="T37" s="22" t="n"/>
      <c r="U37" s="23">
        <f>IF(OR(T37="",Q37=""),"",T37+Q37)</f>
        <v/>
      </c>
      <c r="V37" s="22" t="n"/>
      <c r="W37" s="18" t="n"/>
      <c r="X37" s="18" t="n"/>
    </row>
    <row r="38" ht="18" customHeight="1">
      <c r="A38" s="18" t="n"/>
      <c r="B38" s="18" t="n"/>
      <c r="C38" s="19">
        <f>IFERROR(INDEX('Relatório do SketchUp'!$A$35:$CZ$35,MATCH("Produto",'Relatório do SketchUp'!$A$1:$CZ$1,0))&amp;"",IFERROR(INDEX('Relatório do SketchUp'!$A$35:$CZ$35,MATCH("f02_produto",'Relatório do SketchUp'!$A$1:$CZ$1,0))&amp;"",IFERROR(INDEX('Relatório do SketchUp'!$A$35:$CZ$35,MATCH("Definition Name",'Relatório do SketchUp'!$A$1:$CZ$1,0))&amp;"",IFERROR(INDEX('Relatório do SketchUp'!$A$35:$CZ$35,MATCH("Nome da definição",'Relatório do SketchUp'!$A$1:$CZ$1,0))&amp;"",""))))</f>
        <v/>
      </c>
      <c r="D38" s="19">
        <f>IFERROR(INDEX('Relatório do SketchUp'!$A$35:$CZ$35,MATCH("Marca",'Relatório do SketchUp'!$A$1:$CZ$1,0))&amp;"",IFERROR(INDEX('Relatório do SketchUp'!$A$35:$CZ$35,MATCH("f01_marca",'Relatório do SketchUp'!$A$1:$CZ$1,0))&amp;"",""))</f>
        <v/>
      </c>
      <c r="E38" s="19">
        <f>IFERROR(INDEX('Relatório do SketchUp'!$A$35:$CZ$35,MATCH("Linha",'Relatório do SketchUp'!$A$1:$CZ$1,0))&amp;"",IFERROR(INDEX('Relatório do SketchUp'!$A$35:$CZ$35,MATCH("f04_linha",'Relatório do SketchUp'!$A$1:$CZ$1,0))&amp;"",""))</f>
        <v/>
      </c>
      <c r="F38" s="19">
        <f>IFERROR(INDEX('Relatório do SketchUp'!$A$35:$CZ$35,MATCH("Código do produto",'Relatório do SketchUp'!$A$1:$CZ$1,0))&amp;"",IFERROR(INDEX('Relatório do SketchUp'!$A$35:$CZ$35,MATCH("f03_codigo",'Relatório do SketchUp'!$A$1:$CZ$1,0))&amp;"",""))</f>
        <v/>
      </c>
      <c r="G38" s="19">
        <f>IFERROR(INDEX('Relatório do SketchUp'!$A$35:$CZ$35,MATCH("Dimensões",'Relatório do SketchUp'!$A$1:$CZ$1,0))&amp;"",IFERROR(INDEX('Relatório do SketchUp'!$A$35:$CZ$35,MATCH("f06_dimensoes",'Relatório do SketchUp'!$A$1:$CZ$1,0))&amp;"",""))</f>
        <v/>
      </c>
      <c r="H38" s="19">
        <f>IFERROR(INDEX('Relatório do SketchUp'!$A$35:$CZ$35,MATCH("Acabamento",'Relatório do SketchUp'!$A$1:$CZ$1,0))&amp;"",IFERROR(INDEX('Relatório do SketchUp'!$A$35:$CZ$35,MATCH("f07_acabamento",'Relatório do SketchUp'!$A$1:$CZ$1,0))&amp;"",""))</f>
        <v/>
      </c>
      <c r="I38" s="19">
        <f>IF(C38="","",IFERROR(VALUE(IFERROR(INDEX('Relatório do SketchUp'!$A$35:$CZ$35,MATCH("Quantity",'Relatório do SketchUp'!$A$1:$CZ$1,0))&amp;"",IFERROR(INDEX('Relatório do SketchUp'!$A$35:$CZ$35,MATCH("Quantidade",'Relatório do SketchUp'!$A$1:$CZ$1,0))&amp;"",IFERROR(INDEX('Relatório do SketchUp'!$A$35:$CZ$35,MATCH("Qtd",'Relatório do SketchUp'!$A$1:$CZ$1,0))&amp;"",IFERROR(INDEX('Relatório do SketchUp'!$A$35:$CZ$35,MATCH("Count",'Relatório do SketchUp'!$A$1:$CZ$1,0))&amp;"",""))))),1))</f>
        <v/>
      </c>
      <c r="J38" s="18" t="n"/>
      <c r="K38" s="19">
        <f>IFERROR(INDEX('Relatório do SketchUp'!$A$35:$CZ$35,MATCH("Preço estimado",'Relatório do SketchUp'!$A$1:$CZ$1,0))&amp;"",IFERROR(INDEX('Relatório do SketchUp'!$A$35:$CZ$35,MATCH("f16_preco",'Relatório do SketchUp'!$A$1:$CZ$1,0))&amp;"",""))</f>
        <v/>
      </c>
      <c r="L38" s="20" t="n"/>
      <c r="M38" s="21">
        <f>IF(OR(I38="",L38=""),"",I38*L38)</f>
        <v/>
      </c>
      <c r="N38" s="19">
        <f>IF(IFERROR(INDEX('Relatório do SketchUp'!$A$35:$CZ$35,MATCH("Fornecedor",'Relatório do SketchUp'!$A$1:$CZ$1,0))&amp;"",IFERROR(INDEX('Relatório do SketchUp'!$A$35:$CZ$35,MATCH("f09_fornecedor",'Relatório do SketchUp'!$A$1:$CZ$1,0))&amp;"",""))&lt;&gt;"",IFERROR(INDEX('Relatório do SketchUp'!$A$35:$CZ$35,MATCH("Fornecedor",'Relatório do SketchUp'!$A$1:$CZ$1,0))&amp;"",IFERROR(INDEX('Relatório do SketchUp'!$A$35:$CZ$35,MATCH("f09_fornecedor",'Relatório do SketchUp'!$A$1:$CZ$1,0))&amp;"","")),IF(IFERROR(INDEX('Relatório do SketchUp'!$A$35:$CZ$35,MATCH("Marca",'Relatório do SketchUp'!$A$1:$CZ$1,0))&amp;"",IFERROR(INDEX('Relatório do SketchUp'!$A$35:$CZ$35,MATCH("f01_marca",'Relatório do SketchUp'!$A$1:$CZ$1,0))&amp;"",""))&lt;&gt;"",IFERROR(INDEX('Relatório do SketchUp'!$A$35:$CZ$35,MATCH("Marca",'Relatório do SketchUp'!$A$1:$CZ$1,0))&amp;"",IFERROR(INDEX('Relatório do SketchUp'!$A$35:$CZ$35,MATCH("f01_marca",'Relatório do SketchUp'!$A$1:$CZ$1,0))&amp;"","")),""))</f>
        <v/>
      </c>
      <c r="O38" s="19">
        <f>_xlfn.TEXTJOIN(" · ",TRUE,IFERROR(INDEX('Relatório do SketchUp'!$A$35:$CZ$35,MATCH("WhatsApp",'Relatório do SketchUp'!$A$1:$CZ$1,0))&amp;"",IFERROR(INDEX('Relatório do SketchUp'!$A$35:$CZ$35,MATCH("f11_whatsapp",'Relatório do SketchUp'!$A$1:$CZ$1,0))&amp;"","")),IFERROR(INDEX('Relatório do SketchUp'!$A$35:$CZ$35,MATCH("Telefone",'Relatório do SketchUp'!$A$1:$CZ$1,0))&amp;"",IFERROR(INDEX('Relatório do SketchUp'!$A$35:$CZ$35,MATCH("f10_telefone",'Relatório do SketchUp'!$A$1:$CZ$1,0))&amp;"","")),IFERROR(INDEX('Relatório do SketchUp'!$A$35:$CZ$35,MATCH("E-mail",'Relatório do SketchUp'!$A$1:$CZ$1,0))&amp;"",IFERROR(INDEX('Relatório do SketchUp'!$A$35:$CZ$35,MATCH("f12_email",'Relatório do SketchUp'!$A$1:$CZ$1,0))&amp;"","")))</f>
        <v/>
      </c>
      <c r="P38" s="19">
        <f>IFERROR(INDEX('Relatório do SketchUp'!$A$35:$CZ$35,MATCH("Página do produto",'Relatório do SketchUp'!$A$1:$CZ$1,0))&amp;"",IFERROR(INDEX('Relatório do SketchUp'!$A$35:$CZ$35,MATCH("f15_link_produto",'Relatório do SketchUp'!$A$1:$CZ$1,0))&amp;"",IFERROR(INDEX('Relatório do SketchUp'!$A$35:$CZ$35,MATCH("Onde comprar",'Relatório do SketchUp'!$A$1:$CZ$1,0))&amp;"",IFERROR(INDEX('Relatório do SketchUp'!$A$35:$CZ$35,MATCH("f14_onde_comprar",'Relatório do SketchUp'!$A$1:$CZ$1,0))&amp;"",IFERROR(INDEX('Relatório do SketchUp'!$A$35:$CZ$35,MATCH("Site",'Relatório do SketchUp'!$A$1:$CZ$1,0))&amp;"",IFERROR(INDEX('Relatório do SketchUp'!$A$35:$CZ$35,MATCH("f13_site",'Relatório do SketchUp'!$A$1:$CZ$1,0))&amp;"",""))))))</f>
        <v/>
      </c>
      <c r="Q38" s="18" t="n"/>
      <c r="R38" s="18" t="n"/>
      <c r="S38" s="18" t="n"/>
      <c r="T38" s="22" t="n"/>
      <c r="U38" s="23">
        <f>IF(OR(T38="",Q38=""),"",T38+Q38)</f>
        <v/>
      </c>
      <c r="V38" s="22" t="n"/>
      <c r="W38" s="18" t="n"/>
      <c r="X38" s="18" t="n"/>
    </row>
    <row r="39" ht="18" customHeight="1">
      <c r="A39" s="18" t="n"/>
      <c r="B39" s="18" t="n"/>
      <c r="C39" s="19">
        <f>IFERROR(INDEX('Relatório do SketchUp'!$A$36:$CZ$36,MATCH("Produto",'Relatório do SketchUp'!$A$1:$CZ$1,0))&amp;"",IFERROR(INDEX('Relatório do SketchUp'!$A$36:$CZ$36,MATCH("f02_produto",'Relatório do SketchUp'!$A$1:$CZ$1,0))&amp;"",IFERROR(INDEX('Relatório do SketchUp'!$A$36:$CZ$36,MATCH("Definition Name",'Relatório do SketchUp'!$A$1:$CZ$1,0))&amp;"",IFERROR(INDEX('Relatório do SketchUp'!$A$36:$CZ$36,MATCH("Nome da definição",'Relatório do SketchUp'!$A$1:$CZ$1,0))&amp;"",""))))</f>
        <v/>
      </c>
      <c r="D39" s="19">
        <f>IFERROR(INDEX('Relatório do SketchUp'!$A$36:$CZ$36,MATCH("Marca",'Relatório do SketchUp'!$A$1:$CZ$1,0))&amp;"",IFERROR(INDEX('Relatório do SketchUp'!$A$36:$CZ$36,MATCH("f01_marca",'Relatório do SketchUp'!$A$1:$CZ$1,0))&amp;"",""))</f>
        <v/>
      </c>
      <c r="E39" s="19">
        <f>IFERROR(INDEX('Relatório do SketchUp'!$A$36:$CZ$36,MATCH("Linha",'Relatório do SketchUp'!$A$1:$CZ$1,0))&amp;"",IFERROR(INDEX('Relatório do SketchUp'!$A$36:$CZ$36,MATCH("f04_linha",'Relatório do SketchUp'!$A$1:$CZ$1,0))&amp;"",""))</f>
        <v/>
      </c>
      <c r="F39" s="19">
        <f>IFERROR(INDEX('Relatório do SketchUp'!$A$36:$CZ$36,MATCH("Código do produto",'Relatório do SketchUp'!$A$1:$CZ$1,0))&amp;"",IFERROR(INDEX('Relatório do SketchUp'!$A$36:$CZ$36,MATCH("f03_codigo",'Relatório do SketchUp'!$A$1:$CZ$1,0))&amp;"",""))</f>
        <v/>
      </c>
      <c r="G39" s="19">
        <f>IFERROR(INDEX('Relatório do SketchUp'!$A$36:$CZ$36,MATCH("Dimensões",'Relatório do SketchUp'!$A$1:$CZ$1,0))&amp;"",IFERROR(INDEX('Relatório do SketchUp'!$A$36:$CZ$36,MATCH("f06_dimensoes",'Relatório do SketchUp'!$A$1:$CZ$1,0))&amp;"",""))</f>
        <v/>
      </c>
      <c r="H39" s="19">
        <f>IFERROR(INDEX('Relatório do SketchUp'!$A$36:$CZ$36,MATCH("Acabamento",'Relatório do SketchUp'!$A$1:$CZ$1,0))&amp;"",IFERROR(INDEX('Relatório do SketchUp'!$A$36:$CZ$36,MATCH("f07_acabamento",'Relatório do SketchUp'!$A$1:$CZ$1,0))&amp;"",""))</f>
        <v/>
      </c>
      <c r="I39" s="19">
        <f>IF(C39="","",IFERROR(VALUE(IFERROR(INDEX('Relatório do SketchUp'!$A$36:$CZ$36,MATCH("Quantity",'Relatório do SketchUp'!$A$1:$CZ$1,0))&amp;"",IFERROR(INDEX('Relatório do SketchUp'!$A$36:$CZ$36,MATCH("Quantidade",'Relatório do SketchUp'!$A$1:$CZ$1,0))&amp;"",IFERROR(INDEX('Relatório do SketchUp'!$A$36:$CZ$36,MATCH("Qtd",'Relatório do SketchUp'!$A$1:$CZ$1,0))&amp;"",IFERROR(INDEX('Relatório do SketchUp'!$A$36:$CZ$36,MATCH("Count",'Relatório do SketchUp'!$A$1:$CZ$1,0))&amp;"",""))))),1))</f>
        <v/>
      </c>
      <c r="J39" s="18" t="n"/>
      <c r="K39" s="19">
        <f>IFERROR(INDEX('Relatório do SketchUp'!$A$36:$CZ$36,MATCH("Preço estimado",'Relatório do SketchUp'!$A$1:$CZ$1,0))&amp;"",IFERROR(INDEX('Relatório do SketchUp'!$A$36:$CZ$36,MATCH("f16_preco",'Relatório do SketchUp'!$A$1:$CZ$1,0))&amp;"",""))</f>
        <v/>
      </c>
      <c r="L39" s="20" t="n"/>
      <c r="M39" s="21">
        <f>IF(OR(I39="",L39=""),"",I39*L39)</f>
        <v/>
      </c>
      <c r="N39" s="19">
        <f>IF(IFERROR(INDEX('Relatório do SketchUp'!$A$36:$CZ$36,MATCH("Fornecedor",'Relatório do SketchUp'!$A$1:$CZ$1,0))&amp;"",IFERROR(INDEX('Relatório do SketchUp'!$A$36:$CZ$36,MATCH("f09_fornecedor",'Relatório do SketchUp'!$A$1:$CZ$1,0))&amp;"",""))&lt;&gt;"",IFERROR(INDEX('Relatório do SketchUp'!$A$36:$CZ$36,MATCH("Fornecedor",'Relatório do SketchUp'!$A$1:$CZ$1,0))&amp;"",IFERROR(INDEX('Relatório do SketchUp'!$A$36:$CZ$36,MATCH("f09_fornecedor",'Relatório do SketchUp'!$A$1:$CZ$1,0))&amp;"","")),IF(IFERROR(INDEX('Relatório do SketchUp'!$A$36:$CZ$36,MATCH("Marca",'Relatório do SketchUp'!$A$1:$CZ$1,0))&amp;"",IFERROR(INDEX('Relatório do SketchUp'!$A$36:$CZ$36,MATCH("f01_marca",'Relatório do SketchUp'!$A$1:$CZ$1,0))&amp;"",""))&lt;&gt;"",IFERROR(INDEX('Relatório do SketchUp'!$A$36:$CZ$36,MATCH("Marca",'Relatório do SketchUp'!$A$1:$CZ$1,0))&amp;"",IFERROR(INDEX('Relatório do SketchUp'!$A$36:$CZ$36,MATCH("f01_marca",'Relatório do SketchUp'!$A$1:$CZ$1,0))&amp;"","")),""))</f>
        <v/>
      </c>
      <c r="O39" s="19">
        <f>_xlfn.TEXTJOIN(" · ",TRUE,IFERROR(INDEX('Relatório do SketchUp'!$A$36:$CZ$36,MATCH("WhatsApp",'Relatório do SketchUp'!$A$1:$CZ$1,0))&amp;"",IFERROR(INDEX('Relatório do SketchUp'!$A$36:$CZ$36,MATCH("f11_whatsapp",'Relatório do SketchUp'!$A$1:$CZ$1,0))&amp;"","")),IFERROR(INDEX('Relatório do SketchUp'!$A$36:$CZ$36,MATCH("Telefone",'Relatório do SketchUp'!$A$1:$CZ$1,0))&amp;"",IFERROR(INDEX('Relatório do SketchUp'!$A$36:$CZ$36,MATCH("f10_telefone",'Relatório do SketchUp'!$A$1:$CZ$1,0))&amp;"","")),IFERROR(INDEX('Relatório do SketchUp'!$A$36:$CZ$36,MATCH("E-mail",'Relatório do SketchUp'!$A$1:$CZ$1,0))&amp;"",IFERROR(INDEX('Relatório do SketchUp'!$A$36:$CZ$36,MATCH("f12_email",'Relatório do SketchUp'!$A$1:$CZ$1,0))&amp;"","")))</f>
        <v/>
      </c>
      <c r="P39" s="19">
        <f>IFERROR(INDEX('Relatório do SketchUp'!$A$36:$CZ$36,MATCH("Página do produto",'Relatório do SketchUp'!$A$1:$CZ$1,0))&amp;"",IFERROR(INDEX('Relatório do SketchUp'!$A$36:$CZ$36,MATCH("f15_link_produto",'Relatório do SketchUp'!$A$1:$CZ$1,0))&amp;"",IFERROR(INDEX('Relatório do SketchUp'!$A$36:$CZ$36,MATCH("Onde comprar",'Relatório do SketchUp'!$A$1:$CZ$1,0))&amp;"",IFERROR(INDEX('Relatório do SketchUp'!$A$36:$CZ$36,MATCH("f14_onde_comprar",'Relatório do SketchUp'!$A$1:$CZ$1,0))&amp;"",IFERROR(INDEX('Relatório do SketchUp'!$A$36:$CZ$36,MATCH("Site",'Relatório do SketchUp'!$A$1:$CZ$1,0))&amp;"",IFERROR(INDEX('Relatório do SketchUp'!$A$36:$CZ$36,MATCH("f13_site",'Relatório do SketchUp'!$A$1:$CZ$1,0))&amp;"",""))))))</f>
        <v/>
      </c>
      <c r="Q39" s="18" t="n"/>
      <c r="R39" s="18" t="n"/>
      <c r="S39" s="18" t="n"/>
      <c r="T39" s="22" t="n"/>
      <c r="U39" s="23">
        <f>IF(OR(T39="",Q39=""),"",T39+Q39)</f>
        <v/>
      </c>
      <c r="V39" s="22" t="n"/>
      <c r="W39" s="18" t="n"/>
      <c r="X39" s="18" t="n"/>
    </row>
    <row r="40" ht="18" customHeight="1">
      <c r="A40" s="18" t="n"/>
      <c r="B40" s="18" t="n"/>
      <c r="C40" s="19">
        <f>IFERROR(INDEX('Relatório do SketchUp'!$A$37:$CZ$37,MATCH("Produto",'Relatório do SketchUp'!$A$1:$CZ$1,0))&amp;"",IFERROR(INDEX('Relatório do SketchUp'!$A$37:$CZ$37,MATCH("f02_produto",'Relatório do SketchUp'!$A$1:$CZ$1,0))&amp;"",IFERROR(INDEX('Relatório do SketchUp'!$A$37:$CZ$37,MATCH("Definition Name",'Relatório do SketchUp'!$A$1:$CZ$1,0))&amp;"",IFERROR(INDEX('Relatório do SketchUp'!$A$37:$CZ$37,MATCH("Nome da definição",'Relatório do SketchUp'!$A$1:$CZ$1,0))&amp;"",""))))</f>
        <v/>
      </c>
      <c r="D40" s="19">
        <f>IFERROR(INDEX('Relatório do SketchUp'!$A$37:$CZ$37,MATCH("Marca",'Relatório do SketchUp'!$A$1:$CZ$1,0))&amp;"",IFERROR(INDEX('Relatório do SketchUp'!$A$37:$CZ$37,MATCH("f01_marca",'Relatório do SketchUp'!$A$1:$CZ$1,0))&amp;"",""))</f>
        <v/>
      </c>
      <c r="E40" s="19">
        <f>IFERROR(INDEX('Relatório do SketchUp'!$A$37:$CZ$37,MATCH("Linha",'Relatório do SketchUp'!$A$1:$CZ$1,0))&amp;"",IFERROR(INDEX('Relatório do SketchUp'!$A$37:$CZ$37,MATCH("f04_linha",'Relatório do SketchUp'!$A$1:$CZ$1,0))&amp;"",""))</f>
        <v/>
      </c>
      <c r="F40" s="19">
        <f>IFERROR(INDEX('Relatório do SketchUp'!$A$37:$CZ$37,MATCH("Código do produto",'Relatório do SketchUp'!$A$1:$CZ$1,0))&amp;"",IFERROR(INDEX('Relatório do SketchUp'!$A$37:$CZ$37,MATCH("f03_codigo",'Relatório do SketchUp'!$A$1:$CZ$1,0))&amp;"",""))</f>
        <v/>
      </c>
      <c r="G40" s="19">
        <f>IFERROR(INDEX('Relatório do SketchUp'!$A$37:$CZ$37,MATCH("Dimensões",'Relatório do SketchUp'!$A$1:$CZ$1,0))&amp;"",IFERROR(INDEX('Relatório do SketchUp'!$A$37:$CZ$37,MATCH("f06_dimensoes",'Relatório do SketchUp'!$A$1:$CZ$1,0))&amp;"",""))</f>
        <v/>
      </c>
      <c r="H40" s="19">
        <f>IFERROR(INDEX('Relatório do SketchUp'!$A$37:$CZ$37,MATCH("Acabamento",'Relatório do SketchUp'!$A$1:$CZ$1,0))&amp;"",IFERROR(INDEX('Relatório do SketchUp'!$A$37:$CZ$37,MATCH("f07_acabamento",'Relatório do SketchUp'!$A$1:$CZ$1,0))&amp;"",""))</f>
        <v/>
      </c>
      <c r="I40" s="19">
        <f>IF(C40="","",IFERROR(VALUE(IFERROR(INDEX('Relatório do SketchUp'!$A$37:$CZ$37,MATCH("Quantity",'Relatório do SketchUp'!$A$1:$CZ$1,0))&amp;"",IFERROR(INDEX('Relatório do SketchUp'!$A$37:$CZ$37,MATCH("Quantidade",'Relatório do SketchUp'!$A$1:$CZ$1,0))&amp;"",IFERROR(INDEX('Relatório do SketchUp'!$A$37:$CZ$37,MATCH("Qtd",'Relatório do SketchUp'!$A$1:$CZ$1,0))&amp;"",IFERROR(INDEX('Relatório do SketchUp'!$A$37:$CZ$37,MATCH("Count",'Relatório do SketchUp'!$A$1:$CZ$1,0))&amp;"",""))))),1))</f>
        <v/>
      </c>
      <c r="J40" s="18" t="n"/>
      <c r="K40" s="19">
        <f>IFERROR(INDEX('Relatório do SketchUp'!$A$37:$CZ$37,MATCH("Preço estimado",'Relatório do SketchUp'!$A$1:$CZ$1,0))&amp;"",IFERROR(INDEX('Relatório do SketchUp'!$A$37:$CZ$37,MATCH("f16_preco",'Relatório do SketchUp'!$A$1:$CZ$1,0))&amp;"",""))</f>
        <v/>
      </c>
      <c r="L40" s="20" t="n"/>
      <c r="M40" s="21">
        <f>IF(OR(I40="",L40=""),"",I40*L40)</f>
        <v/>
      </c>
      <c r="N40" s="19">
        <f>IF(IFERROR(INDEX('Relatório do SketchUp'!$A$37:$CZ$37,MATCH("Fornecedor",'Relatório do SketchUp'!$A$1:$CZ$1,0))&amp;"",IFERROR(INDEX('Relatório do SketchUp'!$A$37:$CZ$37,MATCH("f09_fornecedor",'Relatório do SketchUp'!$A$1:$CZ$1,0))&amp;"",""))&lt;&gt;"",IFERROR(INDEX('Relatório do SketchUp'!$A$37:$CZ$37,MATCH("Fornecedor",'Relatório do SketchUp'!$A$1:$CZ$1,0))&amp;"",IFERROR(INDEX('Relatório do SketchUp'!$A$37:$CZ$37,MATCH("f09_fornecedor",'Relatório do SketchUp'!$A$1:$CZ$1,0))&amp;"","")),IF(IFERROR(INDEX('Relatório do SketchUp'!$A$37:$CZ$37,MATCH("Marca",'Relatório do SketchUp'!$A$1:$CZ$1,0))&amp;"",IFERROR(INDEX('Relatório do SketchUp'!$A$37:$CZ$37,MATCH("f01_marca",'Relatório do SketchUp'!$A$1:$CZ$1,0))&amp;"",""))&lt;&gt;"",IFERROR(INDEX('Relatório do SketchUp'!$A$37:$CZ$37,MATCH("Marca",'Relatório do SketchUp'!$A$1:$CZ$1,0))&amp;"",IFERROR(INDEX('Relatório do SketchUp'!$A$37:$CZ$37,MATCH("f01_marca",'Relatório do SketchUp'!$A$1:$CZ$1,0))&amp;"","")),""))</f>
        <v/>
      </c>
      <c r="O40" s="19">
        <f>_xlfn.TEXTJOIN(" · ",TRUE,IFERROR(INDEX('Relatório do SketchUp'!$A$37:$CZ$37,MATCH("WhatsApp",'Relatório do SketchUp'!$A$1:$CZ$1,0))&amp;"",IFERROR(INDEX('Relatório do SketchUp'!$A$37:$CZ$37,MATCH("f11_whatsapp",'Relatório do SketchUp'!$A$1:$CZ$1,0))&amp;"","")),IFERROR(INDEX('Relatório do SketchUp'!$A$37:$CZ$37,MATCH("Telefone",'Relatório do SketchUp'!$A$1:$CZ$1,0))&amp;"",IFERROR(INDEX('Relatório do SketchUp'!$A$37:$CZ$37,MATCH("f10_telefone",'Relatório do SketchUp'!$A$1:$CZ$1,0))&amp;"","")),IFERROR(INDEX('Relatório do SketchUp'!$A$37:$CZ$37,MATCH("E-mail",'Relatório do SketchUp'!$A$1:$CZ$1,0))&amp;"",IFERROR(INDEX('Relatório do SketchUp'!$A$37:$CZ$37,MATCH("f12_email",'Relatório do SketchUp'!$A$1:$CZ$1,0))&amp;"","")))</f>
        <v/>
      </c>
      <c r="P40" s="19">
        <f>IFERROR(INDEX('Relatório do SketchUp'!$A$37:$CZ$37,MATCH("Página do produto",'Relatório do SketchUp'!$A$1:$CZ$1,0))&amp;"",IFERROR(INDEX('Relatório do SketchUp'!$A$37:$CZ$37,MATCH("f15_link_produto",'Relatório do SketchUp'!$A$1:$CZ$1,0))&amp;"",IFERROR(INDEX('Relatório do SketchUp'!$A$37:$CZ$37,MATCH("Onde comprar",'Relatório do SketchUp'!$A$1:$CZ$1,0))&amp;"",IFERROR(INDEX('Relatório do SketchUp'!$A$37:$CZ$37,MATCH("f14_onde_comprar",'Relatório do SketchUp'!$A$1:$CZ$1,0))&amp;"",IFERROR(INDEX('Relatório do SketchUp'!$A$37:$CZ$37,MATCH("Site",'Relatório do SketchUp'!$A$1:$CZ$1,0))&amp;"",IFERROR(INDEX('Relatório do SketchUp'!$A$37:$CZ$37,MATCH("f13_site",'Relatório do SketchUp'!$A$1:$CZ$1,0))&amp;"",""))))))</f>
        <v/>
      </c>
      <c r="Q40" s="18" t="n"/>
      <c r="R40" s="18" t="n"/>
      <c r="S40" s="18" t="n"/>
      <c r="T40" s="22" t="n"/>
      <c r="U40" s="23">
        <f>IF(OR(T40="",Q40=""),"",T40+Q40)</f>
        <v/>
      </c>
      <c r="V40" s="22" t="n"/>
      <c r="W40" s="18" t="n"/>
      <c r="X40" s="18" t="n"/>
    </row>
    <row r="41" ht="18" customHeight="1">
      <c r="A41" s="18" t="n"/>
      <c r="B41" s="18" t="n"/>
      <c r="C41" s="19">
        <f>IFERROR(INDEX('Relatório do SketchUp'!$A$38:$CZ$38,MATCH("Produto",'Relatório do SketchUp'!$A$1:$CZ$1,0))&amp;"",IFERROR(INDEX('Relatório do SketchUp'!$A$38:$CZ$38,MATCH("f02_produto",'Relatório do SketchUp'!$A$1:$CZ$1,0))&amp;"",IFERROR(INDEX('Relatório do SketchUp'!$A$38:$CZ$38,MATCH("Definition Name",'Relatório do SketchUp'!$A$1:$CZ$1,0))&amp;"",IFERROR(INDEX('Relatório do SketchUp'!$A$38:$CZ$38,MATCH("Nome da definição",'Relatório do SketchUp'!$A$1:$CZ$1,0))&amp;"",""))))</f>
        <v/>
      </c>
      <c r="D41" s="19">
        <f>IFERROR(INDEX('Relatório do SketchUp'!$A$38:$CZ$38,MATCH("Marca",'Relatório do SketchUp'!$A$1:$CZ$1,0))&amp;"",IFERROR(INDEX('Relatório do SketchUp'!$A$38:$CZ$38,MATCH("f01_marca",'Relatório do SketchUp'!$A$1:$CZ$1,0))&amp;"",""))</f>
        <v/>
      </c>
      <c r="E41" s="19">
        <f>IFERROR(INDEX('Relatório do SketchUp'!$A$38:$CZ$38,MATCH("Linha",'Relatório do SketchUp'!$A$1:$CZ$1,0))&amp;"",IFERROR(INDEX('Relatório do SketchUp'!$A$38:$CZ$38,MATCH("f04_linha",'Relatório do SketchUp'!$A$1:$CZ$1,0))&amp;"",""))</f>
        <v/>
      </c>
      <c r="F41" s="19">
        <f>IFERROR(INDEX('Relatório do SketchUp'!$A$38:$CZ$38,MATCH("Código do produto",'Relatório do SketchUp'!$A$1:$CZ$1,0))&amp;"",IFERROR(INDEX('Relatório do SketchUp'!$A$38:$CZ$38,MATCH("f03_codigo",'Relatório do SketchUp'!$A$1:$CZ$1,0))&amp;"",""))</f>
        <v/>
      </c>
      <c r="G41" s="19">
        <f>IFERROR(INDEX('Relatório do SketchUp'!$A$38:$CZ$38,MATCH("Dimensões",'Relatório do SketchUp'!$A$1:$CZ$1,0))&amp;"",IFERROR(INDEX('Relatório do SketchUp'!$A$38:$CZ$38,MATCH("f06_dimensoes",'Relatório do SketchUp'!$A$1:$CZ$1,0))&amp;"",""))</f>
        <v/>
      </c>
      <c r="H41" s="19">
        <f>IFERROR(INDEX('Relatório do SketchUp'!$A$38:$CZ$38,MATCH("Acabamento",'Relatório do SketchUp'!$A$1:$CZ$1,0))&amp;"",IFERROR(INDEX('Relatório do SketchUp'!$A$38:$CZ$38,MATCH("f07_acabamento",'Relatório do SketchUp'!$A$1:$CZ$1,0))&amp;"",""))</f>
        <v/>
      </c>
      <c r="I41" s="19">
        <f>IF(C41="","",IFERROR(VALUE(IFERROR(INDEX('Relatório do SketchUp'!$A$38:$CZ$38,MATCH("Quantity",'Relatório do SketchUp'!$A$1:$CZ$1,0))&amp;"",IFERROR(INDEX('Relatório do SketchUp'!$A$38:$CZ$38,MATCH("Quantidade",'Relatório do SketchUp'!$A$1:$CZ$1,0))&amp;"",IFERROR(INDEX('Relatório do SketchUp'!$A$38:$CZ$38,MATCH("Qtd",'Relatório do SketchUp'!$A$1:$CZ$1,0))&amp;"",IFERROR(INDEX('Relatório do SketchUp'!$A$38:$CZ$38,MATCH("Count",'Relatório do SketchUp'!$A$1:$CZ$1,0))&amp;"",""))))),1))</f>
        <v/>
      </c>
      <c r="J41" s="18" t="n"/>
      <c r="K41" s="19">
        <f>IFERROR(INDEX('Relatório do SketchUp'!$A$38:$CZ$38,MATCH("Preço estimado",'Relatório do SketchUp'!$A$1:$CZ$1,0))&amp;"",IFERROR(INDEX('Relatório do SketchUp'!$A$38:$CZ$38,MATCH("f16_preco",'Relatório do SketchUp'!$A$1:$CZ$1,0))&amp;"",""))</f>
        <v/>
      </c>
      <c r="L41" s="20" t="n"/>
      <c r="M41" s="21">
        <f>IF(OR(I41="",L41=""),"",I41*L41)</f>
        <v/>
      </c>
      <c r="N41" s="19">
        <f>IF(IFERROR(INDEX('Relatório do SketchUp'!$A$38:$CZ$38,MATCH("Fornecedor",'Relatório do SketchUp'!$A$1:$CZ$1,0))&amp;"",IFERROR(INDEX('Relatório do SketchUp'!$A$38:$CZ$38,MATCH("f09_fornecedor",'Relatório do SketchUp'!$A$1:$CZ$1,0))&amp;"",""))&lt;&gt;"",IFERROR(INDEX('Relatório do SketchUp'!$A$38:$CZ$38,MATCH("Fornecedor",'Relatório do SketchUp'!$A$1:$CZ$1,0))&amp;"",IFERROR(INDEX('Relatório do SketchUp'!$A$38:$CZ$38,MATCH("f09_fornecedor",'Relatório do SketchUp'!$A$1:$CZ$1,0))&amp;"","")),IF(IFERROR(INDEX('Relatório do SketchUp'!$A$38:$CZ$38,MATCH("Marca",'Relatório do SketchUp'!$A$1:$CZ$1,0))&amp;"",IFERROR(INDEX('Relatório do SketchUp'!$A$38:$CZ$38,MATCH("f01_marca",'Relatório do SketchUp'!$A$1:$CZ$1,0))&amp;"",""))&lt;&gt;"",IFERROR(INDEX('Relatório do SketchUp'!$A$38:$CZ$38,MATCH("Marca",'Relatório do SketchUp'!$A$1:$CZ$1,0))&amp;"",IFERROR(INDEX('Relatório do SketchUp'!$A$38:$CZ$38,MATCH("f01_marca",'Relatório do SketchUp'!$A$1:$CZ$1,0))&amp;"","")),""))</f>
        <v/>
      </c>
      <c r="O41" s="19">
        <f>_xlfn.TEXTJOIN(" · ",TRUE,IFERROR(INDEX('Relatório do SketchUp'!$A$38:$CZ$38,MATCH("WhatsApp",'Relatório do SketchUp'!$A$1:$CZ$1,0))&amp;"",IFERROR(INDEX('Relatório do SketchUp'!$A$38:$CZ$38,MATCH("f11_whatsapp",'Relatório do SketchUp'!$A$1:$CZ$1,0))&amp;"","")),IFERROR(INDEX('Relatório do SketchUp'!$A$38:$CZ$38,MATCH("Telefone",'Relatório do SketchUp'!$A$1:$CZ$1,0))&amp;"",IFERROR(INDEX('Relatório do SketchUp'!$A$38:$CZ$38,MATCH("f10_telefone",'Relatório do SketchUp'!$A$1:$CZ$1,0))&amp;"","")),IFERROR(INDEX('Relatório do SketchUp'!$A$38:$CZ$38,MATCH("E-mail",'Relatório do SketchUp'!$A$1:$CZ$1,0))&amp;"",IFERROR(INDEX('Relatório do SketchUp'!$A$38:$CZ$38,MATCH("f12_email",'Relatório do SketchUp'!$A$1:$CZ$1,0))&amp;"","")))</f>
        <v/>
      </c>
      <c r="P41" s="19">
        <f>IFERROR(INDEX('Relatório do SketchUp'!$A$38:$CZ$38,MATCH("Página do produto",'Relatório do SketchUp'!$A$1:$CZ$1,0))&amp;"",IFERROR(INDEX('Relatório do SketchUp'!$A$38:$CZ$38,MATCH("f15_link_produto",'Relatório do SketchUp'!$A$1:$CZ$1,0))&amp;"",IFERROR(INDEX('Relatório do SketchUp'!$A$38:$CZ$38,MATCH("Onde comprar",'Relatório do SketchUp'!$A$1:$CZ$1,0))&amp;"",IFERROR(INDEX('Relatório do SketchUp'!$A$38:$CZ$38,MATCH("f14_onde_comprar",'Relatório do SketchUp'!$A$1:$CZ$1,0))&amp;"",IFERROR(INDEX('Relatório do SketchUp'!$A$38:$CZ$38,MATCH("Site",'Relatório do SketchUp'!$A$1:$CZ$1,0))&amp;"",IFERROR(INDEX('Relatório do SketchUp'!$A$38:$CZ$38,MATCH("f13_site",'Relatório do SketchUp'!$A$1:$CZ$1,0))&amp;"",""))))))</f>
        <v/>
      </c>
      <c r="Q41" s="18" t="n"/>
      <c r="R41" s="18" t="n"/>
      <c r="S41" s="18" t="n"/>
      <c r="T41" s="22" t="n"/>
      <c r="U41" s="23">
        <f>IF(OR(T41="",Q41=""),"",T41+Q41)</f>
        <v/>
      </c>
      <c r="V41" s="22" t="n"/>
      <c r="W41" s="18" t="n"/>
      <c r="X41" s="18" t="n"/>
    </row>
    <row r="42" ht="18" customHeight="1">
      <c r="A42" s="18" t="n"/>
      <c r="B42" s="18" t="n"/>
      <c r="C42" s="19">
        <f>IFERROR(INDEX('Relatório do SketchUp'!$A$39:$CZ$39,MATCH("Produto",'Relatório do SketchUp'!$A$1:$CZ$1,0))&amp;"",IFERROR(INDEX('Relatório do SketchUp'!$A$39:$CZ$39,MATCH("f02_produto",'Relatório do SketchUp'!$A$1:$CZ$1,0))&amp;"",IFERROR(INDEX('Relatório do SketchUp'!$A$39:$CZ$39,MATCH("Definition Name",'Relatório do SketchUp'!$A$1:$CZ$1,0))&amp;"",IFERROR(INDEX('Relatório do SketchUp'!$A$39:$CZ$39,MATCH("Nome da definição",'Relatório do SketchUp'!$A$1:$CZ$1,0))&amp;"",""))))</f>
        <v/>
      </c>
      <c r="D42" s="19">
        <f>IFERROR(INDEX('Relatório do SketchUp'!$A$39:$CZ$39,MATCH("Marca",'Relatório do SketchUp'!$A$1:$CZ$1,0))&amp;"",IFERROR(INDEX('Relatório do SketchUp'!$A$39:$CZ$39,MATCH("f01_marca",'Relatório do SketchUp'!$A$1:$CZ$1,0))&amp;"",""))</f>
        <v/>
      </c>
      <c r="E42" s="19">
        <f>IFERROR(INDEX('Relatório do SketchUp'!$A$39:$CZ$39,MATCH("Linha",'Relatório do SketchUp'!$A$1:$CZ$1,0))&amp;"",IFERROR(INDEX('Relatório do SketchUp'!$A$39:$CZ$39,MATCH("f04_linha",'Relatório do SketchUp'!$A$1:$CZ$1,0))&amp;"",""))</f>
        <v/>
      </c>
      <c r="F42" s="19">
        <f>IFERROR(INDEX('Relatório do SketchUp'!$A$39:$CZ$39,MATCH("Código do produto",'Relatório do SketchUp'!$A$1:$CZ$1,0))&amp;"",IFERROR(INDEX('Relatório do SketchUp'!$A$39:$CZ$39,MATCH("f03_codigo",'Relatório do SketchUp'!$A$1:$CZ$1,0))&amp;"",""))</f>
        <v/>
      </c>
      <c r="G42" s="19">
        <f>IFERROR(INDEX('Relatório do SketchUp'!$A$39:$CZ$39,MATCH("Dimensões",'Relatório do SketchUp'!$A$1:$CZ$1,0))&amp;"",IFERROR(INDEX('Relatório do SketchUp'!$A$39:$CZ$39,MATCH("f06_dimensoes",'Relatório do SketchUp'!$A$1:$CZ$1,0))&amp;"",""))</f>
        <v/>
      </c>
      <c r="H42" s="19">
        <f>IFERROR(INDEX('Relatório do SketchUp'!$A$39:$CZ$39,MATCH("Acabamento",'Relatório do SketchUp'!$A$1:$CZ$1,0))&amp;"",IFERROR(INDEX('Relatório do SketchUp'!$A$39:$CZ$39,MATCH("f07_acabamento",'Relatório do SketchUp'!$A$1:$CZ$1,0))&amp;"",""))</f>
        <v/>
      </c>
      <c r="I42" s="19">
        <f>IF(C42="","",IFERROR(VALUE(IFERROR(INDEX('Relatório do SketchUp'!$A$39:$CZ$39,MATCH("Quantity",'Relatório do SketchUp'!$A$1:$CZ$1,0))&amp;"",IFERROR(INDEX('Relatório do SketchUp'!$A$39:$CZ$39,MATCH("Quantidade",'Relatório do SketchUp'!$A$1:$CZ$1,0))&amp;"",IFERROR(INDEX('Relatório do SketchUp'!$A$39:$CZ$39,MATCH("Qtd",'Relatório do SketchUp'!$A$1:$CZ$1,0))&amp;"",IFERROR(INDEX('Relatório do SketchUp'!$A$39:$CZ$39,MATCH("Count",'Relatório do SketchUp'!$A$1:$CZ$1,0))&amp;"",""))))),1))</f>
        <v/>
      </c>
      <c r="J42" s="18" t="n"/>
      <c r="K42" s="19">
        <f>IFERROR(INDEX('Relatório do SketchUp'!$A$39:$CZ$39,MATCH("Preço estimado",'Relatório do SketchUp'!$A$1:$CZ$1,0))&amp;"",IFERROR(INDEX('Relatório do SketchUp'!$A$39:$CZ$39,MATCH("f16_preco",'Relatório do SketchUp'!$A$1:$CZ$1,0))&amp;"",""))</f>
        <v/>
      </c>
      <c r="L42" s="20" t="n"/>
      <c r="M42" s="21">
        <f>IF(OR(I42="",L42=""),"",I42*L42)</f>
        <v/>
      </c>
      <c r="N42" s="19">
        <f>IF(IFERROR(INDEX('Relatório do SketchUp'!$A$39:$CZ$39,MATCH("Fornecedor",'Relatório do SketchUp'!$A$1:$CZ$1,0))&amp;"",IFERROR(INDEX('Relatório do SketchUp'!$A$39:$CZ$39,MATCH("f09_fornecedor",'Relatório do SketchUp'!$A$1:$CZ$1,0))&amp;"",""))&lt;&gt;"",IFERROR(INDEX('Relatório do SketchUp'!$A$39:$CZ$39,MATCH("Fornecedor",'Relatório do SketchUp'!$A$1:$CZ$1,0))&amp;"",IFERROR(INDEX('Relatório do SketchUp'!$A$39:$CZ$39,MATCH("f09_fornecedor",'Relatório do SketchUp'!$A$1:$CZ$1,0))&amp;"","")),IF(IFERROR(INDEX('Relatório do SketchUp'!$A$39:$CZ$39,MATCH("Marca",'Relatório do SketchUp'!$A$1:$CZ$1,0))&amp;"",IFERROR(INDEX('Relatório do SketchUp'!$A$39:$CZ$39,MATCH("f01_marca",'Relatório do SketchUp'!$A$1:$CZ$1,0))&amp;"",""))&lt;&gt;"",IFERROR(INDEX('Relatório do SketchUp'!$A$39:$CZ$39,MATCH("Marca",'Relatório do SketchUp'!$A$1:$CZ$1,0))&amp;"",IFERROR(INDEX('Relatório do SketchUp'!$A$39:$CZ$39,MATCH("f01_marca",'Relatório do SketchUp'!$A$1:$CZ$1,0))&amp;"","")),""))</f>
        <v/>
      </c>
      <c r="O42" s="19">
        <f>_xlfn.TEXTJOIN(" · ",TRUE,IFERROR(INDEX('Relatório do SketchUp'!$A$39:$CZ$39,MATCH("WhatsApp",'Relatório do SketchUp'!$A$1:$CZ$1,0))&amp;"",IFERROR(INDEX('Relatório do SketchUp'!$A$39:$CZ$39,MATCH("f11_whatsapp",'Relatório do SketchUp'!$A$1:$CZ$1,0))&amp;"","")),IFERROR(INDEX('Relatório do SketchUp'!$A$39:$CZ$39,MATCH("Telefone",'Relatório do SketchUp'!$A$1:$CZ$1,0))&amp;"",IFERROR(INDEX('Relatório do SketchUp'!$A$39:$CZ$39,MATCH("f10_telefone",'Relatório do SketchUp'!$A$1:$CZ$1,0))&amp;"","")),IFERROR(INDEX('Relatório do SketchUp'!$A$39:$CZ$39,MATCH("E-mail",'Relatório do SketchUp'!$A$1:$CZ$1,0))&amp;"",IFERROR(INDEX('Relatório do SketchUp'!$A$39:$CZ$39,MATCH("f12_email",'Relatório do SketchUp'!$A$1:$CZ$1,0))&amp;"","")))</f>
        <v/>
      </c>
      <c r="P42" s="19">
        <f>IFERROR(INDEX('Relatório do SketchUp'!$A$39:$CZ$39,MATCH("Página do produto",'Relatório do SketchUp'!$A$1:$CZ$1,0))&amp;"",IFERROR(INDEX('Relatório do SketchUp'!$A$39:$CZ$39,MATCH("f15_link_produto",'Relatório do SketchUp'!$A$1:$CZ$1,0))&amp;"",IFERROR(INDEX('Relatório do SketchUp'!$A$39:$CZ$39,MATCH("Onde comprar",'Relatório do SketchUp'!$A$1:$CZ$1,0))&amp;"",IFERROR(INDEX('Relatório do SketchUp'!$A$39:$CZ$39,MATCH("f14_onde_comprar",'Relatório do SketchUp'!$A$1:$CZ$1,0))&amp;"",IFERROR(INDEX('Relatório do SketchUp'!$A$39:$CZ$39,MATCH("Site",'Relatório do SketchUp'!$A$1:$CZ$1,0))&amp;"",IFERROR(INDEX('Relatório do SketchUp'!$A$39:$CZ$39,MATCH("f13_site",'Relatório do SketchUp'!$A$1:$CZ$1,0))&amp;"",""))))))</f>
        <v/>
      </c>
      <c r="Q42" s="18" t="n"/>
      <c r="R42" s="18" t="n"/>
      <c r="S42" s="18" t="n"/>
      <c r="T42" s="22" t="n"/>
      <c r="U42" s="23">
        <f>IF(OR(T42="",Q42=""),"",T42+Q42)</f>
        <v/>
      </c>
      <c r="V42" s="22" t="n"/>
      <c r="W42" s="18" t="n"/>
      <c r="X42" s="18" t="n"/>
    </row>
    <row r="43" ht="18" customHeight="1">
      <c r="A43" s="18" t="n"/>
      <c r="B43" s="18" t="n"/>
      <c r="C43" s="19">
        <f>IFERROR(INDEX('Relatório do SketchUp'!$A$40:$CZ$40,MATCH("Produto",'Relatório do SketchUp'!$A$1:$CZ$1,0))&amp;"",IFERROR(INDEX('Relatório do SketchUp'!$A$40:$CZ$40,MATCH("f02_produto",'Relatório do SketchUp'!$A$1:$CZ$1,0))&amp;"",IFERROR(INDEX('Relatório do SketchUp'!$A$40:$CZ$40,MATCH("Definition Name",'Relatório do SketchUp'!$A$1:$CZ$1,0))&amp;"",IFERROR(INDEX('Relatório do SketchUp'!$A$40:$CZ$40,MATCH("Nome da definição",'Relatório do SketchUp'!$A$1:$CZ$1,0))&amp;"",""))))</f>
        <v/>
      </c>
      <c r="D43" s="19">
        <f>IFERROR(INDEX('Relatório do SketchUp'!$A$40:$CZ$40,MATCH("Marca",'Relatório do SketchUp'!$A$1:$CZ$1,0))&amp;"",IFERROR(INDEX('Relatório do SketchUp'!$A$40:$CZ$40,MATCH("f01_marca",'Relatório do SketchUp'!$A$1:$CZ$1,0))&amp;"",""))</f>
        <v/>
      </c>
      <c r="E43" s="19">
        <f>IFERROR(INDEX('Relatório do SketchUp'!$A$40:$CZ$40,MATCH("Linha",'Relatório do SketchUp'!$A$1:$CZ$1,0))&amp;"",IFERROR(INDEX('Relatório do SketchUp'!$A$40:$CZ$40,MATCH("f04_linha",'Relatório do SketchUp'!$A$1:$CZ$1,0))&amp;"",""))</f>
        <v/>
      </c>
      <c r="F43" s="19">
        <f>IFERROR(INDEX('Relatório do SketchUp'!$A$40:$CZ$40,MATCH("Código do produto",'Relatório do SketchUp'!$A$1:$CZ$1,0))&amp;"",IFERROR(INDEX('Relatório do SketchUp'!$A$40:$CZ$40,MATCH("f03_codigo",'Relatório do SketchUp'!$A$1:$CZ$1,0))&amp;"",""))</f>
        <v/>
      </c>
      <c r="G43" s="19">
        <f>IFERROR(INDEX('Relatório do SketchUp'!$A$40:$CZ$40,MATCH("Dimensões",'Relatório do SketchUp'!$A$1:$CZ$1,0))&amp;"",IFERROR(INDEX('Relatório do SketchUp'!$A$40:$CZ$40,MATCH("f06_dimensoes",'Relatório do SketchUp'!$A$1:$CZ$1,0))&amp;"",""))</f>
        <v/>
      </c>
      <c r="H43" s="19">
        <f>IFERROR(INDEX('Relatório do SketchUp'!$A$40:$CZ$40,MATCH("Acabamento",'Relatório do SketchUp'!$A$1:$CZ$1,0))&amp;"",IFERROR(INDEX('Relatório do SketchUp'!$A$40:$CZ$40,MATCH("f07_acabamento",'Relatório do SketchUp'!$A$1:$CZ$1,0))&amp;"",""))</f>
        <v/>
      </c>
      <c r="I43" s="19">
        <f>IF(C43="","",IFERROR(VALUE(IFERROR(INDEX('Relatório do SketchUp'!$A$40:$CZ$40,MATCH("Quantity",'Relatório do SketchUp'!$A$1:$CZ$1,0))&amp;"",IFERROR(INDEX('Relatório do SketchUp'!$A$40:$CZ$40,MATCH("Quantidade",'Relatório do SketchUp'!$A$1:$CZ$1,0))&amp;"",IFERROR(INDEX('Relatório do SketchUp'!$A$40:$CZ$40,MATCH("Qtd",'Relatório do SketchUp'!$A$1:$CZ$1,0))&amp;"",IFERROR(INDEX('Relatório do SketchUp'!$A$40:$CZ$40,MATCH("Count",'Relatório do SketchUp'!$A$1:$CZ$1,0))&amp;"",""))))),1))</f>
        <v/>
      </c>
      <c r="J43" s="18" t="n"/>
      <c r="K43" s="19">
        <f>IFERROR(INDEX('Relatório do SketchUp'!$A$40:$CZ$40,MATCH("Preço estimado",'Relatório do SketchUp'!$A$1:$CZ$1,0))&amp;"",IFERROR(INDEX('Relatório do SketchUp'!$A$40:$CZ$40,MATCH("f16_preco",'Relatório do SketchUp'!$A$1:$CZ$1,0))&amp;"",""))</f>
        <v/>
      </c>
      <c r="L43" s="20" t="n"/>
      <c r="M43" s="21">
        <f>IF(OR(I43="",L43=""),"",I43*L43)</f>
        <v/>
      </c>
      <c r="N43" s="19">
        <f>IF(IFERROR(INDEX('Relatório do SketchUp'!$A$40:$CZ$40,MATCH("Fornecedor",'Relatório do SketchUp'!$A$1:$CZ$1,0))&amp;"",IFERROR(INDEX('Relatório do SketchUp'!$A$40:$CZ$40,MATCH("f09_fornecedor",'Relatório do SketchUp'!$A$1:$CZ$1,0))&amp;"",""))&lt;&gt;"",IFERROR(INDEX('Relatório do SketchUp'!$A$40:$CZ$40,MATCH("Fornecedor",'Relatório do SketchUp'!$A$1:$CZ$1,0))&amp;"",IFERROR(INDEX('Relatório do SketchUp'!$A$40:$CZ$40,MATCH("f09_fornecedor",'Relatório do SketchUp'!$A$1:$CZ$1,0))&amp;"","")),IF(IFERROR(INDEX('Relatório do SketchUp'!$A$40:$CZ$40,MATCH("Marca",'Relatório do SketchUp'!$A$1:$CZ$1,0))&amp;"",IFERROR(INDEX('Relatório do SketchUp'!$A$40:$CZ$40,MATCH("f01_marca",'Relatório do SketchUp'!$A$1:$CZ$1,0))&amp;"",""))&lt;&gt;"",IFERROR(INDEX('Relatório do SketchUp'!$A$40:$CZ$40,MATCH("Marca",'Relatório do SketchUp'!$A$1:$CZ$1,0))&amp;"",IFERROR(INDEX('Relatório do SketchUp'!$A$40:$CZ$40,MATCH("f01_marca",'Relatório do SketchUp'!$A$1:$CZ$1,0))&amp;"","")),""))</f>
        <v/>
      </c>
      <c r="O43" s="19">
        <f>_xlfn.TEXTJOIN(" · ",TRUE,IFERROR(INDEX('Relatório do SketchUp'!$A$40:$CZ$40,MATCH("WhatsApp",'Relatório do SketchUp'!$A$1:$CZ$1,0))&amp;"",IFERROR(INDEX('Relatório do SketchUp'!$A$40:$CZ$40,MATCH("f11_whatsapp",'Relatório do SketchUp'!$A$1:$CZ$1,0))&amp;"","")),IFERROR(INDEX('Relatório do SketchUp'!$A$40:$CZ$40,MATCH("Telefone",'Relatório do SketchUp'!$A$1:$CZ$1,0))&amp;"",IFERROR(INDEX('Relatório do SketchUp'!$A$40:$CZ$40,MATCH("f10_telefone",'Relatório do SketchUp'!$A$1:$CZ$1,0))&amp;"","")),IFERROR(INDEX('Relatório do SketchUp'!$A$40:$CZ$40,MATCH("E-mail",'Relatório do SketchUp'!$A$1:$CZ$1,0))&amp;"",IFERROR(INDEX('Relatório do SketchUp'!$A$40:$CZ$40,MATCH("f12_email",'Relatório do SketchUp'!$A$1:$CZ$1,0))&amp;"","")))</f>
        <v/>
      </c>
      <c r="P43" s="19">
        <f>IFERROR(INDEX('Relatório do SketchUp'!$A$40:$CZ$40,MATCH("Página do produto",'Relatório do SketchUp'!$A$1:$CZ$1,0))&amp;"",IFERROR(INDEX('Relatório do SketchUp'!$A$40:$CZ$40,MATCH("f15_link_produto",'Relatório do SketchUp'!$A$1:$CZ$1,0))&amp;"",IFERROR(INDEX('Relatório do SketchUp'!$A$40:$CZ$40,MATCH("Onde comprar",'Relatório do SketchUp'!$A$1:$CZ$1,0))&amp;"",IFERROR(INDEX('Relatório do SketchUp'!$A$40:$CZ$40,MATCH("f14_onde_comprar",'Relatório do SketchUp'!$A$1:$CZ$1,0))&amp;"",IFERROR(INDEX('Relatório do SketchUp'!$A$40:$CZ$40,MATCH("Site",'Relatório do SketchUp'!$A$1:$CZ$1,0))&amp;"",IFERROR(INDEX('Relatório do SketchUp'!$A$40:$CZ$40,MATCH("f13_site",'Relatório do SketchUp'!$A$1:$CZ$1,0))&amp;"",""))))))</f>
        <v/>
      </c>
      <c r="Q43" s="18" t="n"/>
      <c r="R43" s="18" t="n"/>
      <c r="S43" s="18" t="n"/>
      <c r="T43" s="22" t="n"/>
      <c r="U43" s="23">
        <f>IF(OR(T43="",Q43=""),"",T43+Q43)</f>
        <v/>
      </c>
      <c r="V43" s="22" t="n"/>
      <c r="W43" s="18" t="n"/>
      <c r="X43" s="18" t="n"/>
    </row>
    <row r="44" ht="18" customHeight="1">
      <c r="A44" s="18" t="n"/>
      <c r="B44" s="18" t="n"/>
      <c r="C44" s="19">
        <f>IFERROR(INDEX('Relatório do SketchUp'!$A$41:$CZ$41,MATCH("Produto",'Relatório do SketchUp'!$A$1:$CZ$1,0))&amp;"",IFERROR(INDEX('Relatório do SketchUp'!$A$41:$CZ$41,MATCH("f02_produto",'Relatório do SketchUp'!$A$1:$CZ$1,0))&amp;"",IFERROR(INDEX('Relatório do SketchUp'!$A$41:$CZ$41,MATCH("Definition Name",'Relatório do SketchUp'!$A$1:$CZ$1,0))&amp;"",IFERROR(INDEX('Relatório do SketchUp'!$A$41:$CZ$41,MATCH("Nome da definição",'Relatório do SketchUp'!$A$1:$CZ$1,0))&amp;"",""))))</f>
        <v/>
      </c>
      <c r="D44" s="19">
        <f>IFERROR(INDEX('Relatório do SketchUp'!$A$41:$CZ$41,MATCH("Marca",'Relatório do SketchUp'!$A$1:$CZ$1,0))&amp;"",IFERROR(INDEX('Relatório do SketchUp'!$A$41:$CZ$41,MATCH("f01_marca",'Relatório do SketchUp'!$A$1:$CZ$1,0))&amp;"",""))</f>
        <v/>
      </c>
      <c r="E44" s="19">
        <f>IFERROR(INDEX('Relatório do SketchUp'!$A$41:$CZ$41,MATCH("Linha",'Relatório do SketchUp'!$A$1:$CZ$1,0))&amp;"",IFERROR(INDEX('Relatório do SketchUp'!$A$41:$CZ$41,MATCH("f04_linha",'Relatório do SketchUp'!$A$1:$CZ$1,0))&amp;"",""))</f>
        <v/>
      </c>
      <c r="F44" s="19">
        <f>IFERROR(INDEX('Relatório do SketchUp'!$A$41:$CZ$41,MATCH("Código do produto",'Relatório do SketchUp'!$A$1:$CZ$1,0))&amp;"",IFERROR(INDEX('Relatório do SketchUp'!$A$41:$CZ$41,MATCH("f03_codigo",'Relatório do SketchUp'!$A$1:$CZ$1,0))&amp;"",""))</f>
        <v/>
      </c>
      <c r="G44" s="19">
        <f>IFERROR(INDEX('Relatório do SketchUp'!$A$41:$CZ$41,MATCH("Dimensões",'Relatório do SketchUp'!$A$1:$CZ$1,0))&amp;"",IFERROR(INDEX('Relatório do SketchUp'!$A$41:$CZ$41,MATCH("f06_dimensoes",'Relatório do SketchUp'!$A$1:$CZ$1,0))&amp;"",""))</f>
        <v/>
      </c>
      <c r="H44" s="19">
        <f>IFERROR(INDEX('Relatório do SketchUp'!$A$41:$CZ$41,MATCH("Acabamento",'Relatório do SketchUp'!$A$1:$CZ$1,0))&amp;"",IFERROR(INDEX('Relatório do SketchUp'!$A$41:$CZ$41,MATCH("f07_acabamento",'Relatório do SketchUp'!$A$1:$CZ$1,0))&amp;"",""))</f>
        <v/>
      </c>
      <c r="I44" s="19">
        <f>IF(C44="","",IFERROR(VALUE(IFERROR(INDEX('Relatório do SketchUp'!$A$41:$CZ$41,MATCH("Quantity",'Relatório do SketchUp'!$A$1:$CZ$1,0))&amp;"",IFERROR(INDEX('Relatório do SketchUp'!$A$41:$CZ$41,MATCH("Quantidade",'Relatório do SketchUp'!$A$1:$CZ$1,0))&amp;"",IFERROR(INDEX('Relatório do SketchUp'!$A$41:$CZ$41,MATCH("Qtd",'Relatório do SketchUp'!$A$1:$CZ$1,0))&amp;"",IFERROR(INDEX('Relatório do SketchUp'!$A$41:$CZ$41,MATCH("Count",'Relatório do SketchUp'!$A$1:$CZ$1,0))&amp;"",""))))),1))</f>
        <v/>
      </c>
      <c r="J44" s="18" t="n"/>
      <c r="K44" s="19">
        <f>IFERROR(INDEX('Relatório do SketchUp'!$A$41:$CZ$41,MATCH("Preço estimado",'Relatório do SketchUp'!$A$1:$CZ$1,0))&amp;"",IFERROR(INDEX('Relatório do SketchUp'!$A$41:$CZ$41,MATCH("f16_preco",'Relatório do SketchUp'!$A$1:$CZ$1,0))&amp;"",""))</f>
        <v/>
      </c>
      <c r="L44" s="20" t="n"/>
      <c r="M44" s="21">
        <f>IF(OR(I44="",L44=""),"",I44*L44)</f>
        <v/>
      </c>
      <c r="N44" s="19">
        <f>IF(IFERROR(INDEX('Relatório do SketchUp'!$A$41:$CZ$41,MATCH("Fornecedor",'Relatório do SketchUp'!$A$1:$CZ$1,0))&amp;"",IFERROR(INDEX('Relatório do SketchUp'!$A$41:$CZ$41,MATCH("f09_fornecedor",'Relatório do SketchUp'!$A$1:$CZ$1,0))&amp;"",""))&lt;&gt;"",IFERROR(INDEX('Relatório do SketchUp'!$A$41:$CZ$41,MATCH("Fornecedor",'Relatório do SketchUp'!$A$1:$CZ$1,0))&amp;"",IFERROR(INDEX('Relatório do SketchUp'!$A$41:$CZ$41,MATCH("f09_fornecedor",'Relatório do SketchUp'!$A$1:$CZ$1,0))&amp;"","")),IF(IFERROR(INDEX('Relatório do SketchUp'!$A$41:$CZ$41,MATCH("Marca",'Relatório do SketchUp'!$A$1:$CZ$1,0))&amp;"",IFERROR(INDEX('Relatório do SketchUp'!$A$41:$CZ$41,MATCH("f01_marca",'Relatório do SketchUp'!$A$1:$CZ$1,0))&amp;"",""))&lt;&gt;"",IFERROR(INDEX('Relatório do SketchUp'!$A$41:$CZ$41,MATCH("Marca",'Relatório do SketchUp'!$A$1:$CZ$1,0))&amp;"",IFERROR(INDEX('Relatório do SketchUp'!$A$41:$CZ$41,MATCH("f01_marca",'Relatório do SketchUp'!$A$1:$CZ$1,0))&amp;"","")),""))</f>
        <v/>
      </c>
      <c r="O44" s="19">
        <f>_xlfn.TEXTJOIN(" · ",TRUE,IFERROR(INDEX('Relatório do SketchUp'!$A$41:$CZ$41,MATCH("WhatsApp",'Relatório do SketchUp'!$A$1:$CZ$1,0))&amp;"",IFERROR(INDEX('Relatório do SketchUp'!$A$41:$CZ$41,MATCH("f11_whatsapp",'Relatório do SketchUp'!$A$1:$CZ$1,0))&amp;"","")),IFERROR(INDEX('Relatório do SketchUp'!$A$41:$CZ$41,MATCH("Telefone",'Relatório do SketchUp'!$A$1:$CZ$1,0))&amp;"",IFERROR(INDEX('Relatório do SketchUp'!$A$41:$CZ$41,MATCH("f10_telefone",'Relatório do SketchUp'!$A$1:$CZ$1,0))&amp;"","")),IFERROR(INDEX('Relatório do SketchUp'!$A$41:$CZ$41,MATCH("E-mail",'Relatório do SketchUp'!$A$1:$CZ$1,0))&amp;"",IFERROR(INDEX('Relatório do SketchUp'!$A$41:$CZ$41,MATCH("f12_email",'Relatório do SketchUp'!$A$1:$CZ$1,0))&amp;"","")))</f>
        <v/>
      </c>
      <c r="P44" s="19">
        <f>IFERROR(INDEX('Relatório do SketchUp'!$A$41:$CZ$41,MATCH("Página do produto",'Relatório do SketchUp'!$A$1:$CZ$1,0))&amp;"",IFERROR(INDEX('Relatório do SketchUp'!$A$41:$CZ$41,MATCH("f15_link_produto",'Relatório do SketchUp'!$A$1:$CZ$1,0))&amp;"",IFERROR(INDEX('Relatório do SketchUp'!$A$41:$CZ$41,MATCH("Onde comprar",'Relatório do SketchUp'!$A$1:$CZ$1,0))&amp;"",IFERROR(INDEX('Relatório do SketchUp'!$A$41:$CZ$41,MATCH("f14_onde_comprar",'Relatório do SketchUp'!$A$1:$CZ$1,0))&amp;"",IFERROR(INDEX('Relatório do SketchUp'!$A$41:$CZ$41,MATCH("Site",'Relatório do SketchUp'!$A$1:$CZ$1,0))&amp;"",IFERROR(INDEX('Relatório do SketchUp'!$A$41:$CZ$41,MATCH("f13_site",'Relatório do SketchUp'!$A$1:$CZ$1,0))&amp;"",""))))))</f>
        <v/>
      </c>
      <c r="Q44" s="18" t="n"/>
      <c r="R44" s="18" t="n"/>
      <c r="S44" s="18" t="n"/>
      <c r="T44" s="22" t="n"/>
      <c r="U44" s="23">
        <f>IF(OR(T44="",Q44=""),"",T44+Q44)</f>
        <v/>
      </c>
      <c r="V44" s="22" t="n"/>
      <c r="W44" s="18" t="n"/>
      <c r="X44" s="18" t="n"/>
    </row>
    <row r="45" ht="18" customHeight="1">
      <c r="A45" s="18" t="n"/>
      <c r="B45" s="18" t="n"/>
      <c r="C45" s="19">
        <f>IFERROR(INDEX('Relatório do SketchUp'!$A$42:$CZ$42,MATCH("Produto",'Relatório do SketchUp'!$A$1:$CZ$1,0))&amp;"",IFERROR(INDEX('Relatório do SketchUp'!$A$42:$CZ$42,MATCH("f02_produto",'Relatório do SketchUp'!$A$1:$CZ$1,0))&amp;"",IFERROR(INDEX('Relatório do SketchUp'!$A$42:$CZ$42,MATCH("Definition Name",'Relatório do SketchUp'!$A$1:$CZ$1,0))&amp;"",IFERROR(INDEX('Relatório do SketchUp'!$A$42:$CZ$42,MATCH("Nome da definição",'Relatório do SketchUp'!$A$1:$CZ$1,0))&amp;"",""))))</f>
        <v/>
      </c>
      <c r="D45" s="19">
        <f>IFERROR(INDEX('Relatório do SketchUp'!$A$42:$CZ$42,MATCH("Marca",'Relatório do SketchUp'!$A$1:$CZ$1,0))&amp;"",IFERROR(INDEX('Relatório do SketchUp'!$A$42:$CZ$42,MATCH("f01_marca",'Relatório do SketchUp'!$A$1:$CZ$1,0))&amp;"",""))</f>
        <v/>
      </c>
      <c r="E45" s="19">
        <f>IFERROR(INDEX('Relatório do SketchUp'!$A$42:$CZ$42,MATCH("Linha",'Relatório do SketchUp'!$A$1:$CZ$1,0))&amp;"",IFERROR(INDEX('Relatório do SketchUp'!$A$42:$CZ$42,MATCH("f04_linha",'Relatório do SketchUp'!$A$1:$CZ$1,0))&amp;"",""))</f>
        <v/>
      </c>
      <c r="F45" s="19">
        <f>IFERROR(INDEX('Relatório do SketchUp'!$A$42:$CZ$42,MATCH("Código do produto",'Relatório do SketchUp'!$A$1:$CZ$1,0))&amp;"",IFERROR(INDEX('Relatório do SketchUp'!$A$42:$CZ$42,MATCH("f03_codigo",'Relatório do SketchUp'!$A$1:$CZ$1,0))&amp;"",""))</f>
        <v/>
      </c>
      <c r="G45" s="19">
        <f>IFERROR(INDEX('Relatório do SketchUp'!$A$42:$CZ$42,MATCH("Dimensões",'Relatório do SketchUp'!$A$1:$CZ$1,0))&amp;"",IFERROR(INDEX('Relatório do SketchUp'!$A$42:$CZ$42,MATCH("f06_dimensoes",'Relatório do SketchUp'!$A$1:$CZ$1,0))&amp;"",""))</f>
        <v/>
      </c>
      <c r="H45" s="19">
        <f>IFERROR(INDEX('Relatório do SketchUp'!$A$42:$CZ$42,MATCH("Acabamento",'Relatório do SketchUp'!$A$1:$CZ$1,0))&amp;"",IFERROR(INDEX('Relatório do SketchUp'!$A$42:$CZ$42,MATCH("f07_acabamento",'Relatório do SketchUp'!$A$1:$CZ$1,0))&amp;"",""))</f>
        <v/>
      </c>
      <c r="I45" s="19">
        <f>IF(C45="","",IFERROR(VALUE(IFERROR(INDEX('Relatório do SketchUp'!$A$42:$CZ$42,MATCH("Quantity",'Relatório do SketchUp'!$A$1:$CZ$1,0))&amp;"",IFERROR(INDEX('Relatório do SketchUp'!$A$42:$CZ$42,MATCH("Quantidade",'Relatório do SketchUp'!$A$1:$CZ$1,0))&amp;"",IFERROR(INDEX('Relatório do SketchUp'!$A$42:$CZ$42,MATCH("Qtd",'Relatório do SketchUp'!$A$1:$CZ$1,0))&amp;"",IFERROR(INDEX('Relatório do SketchUp'!$A$42:$CZ$42,MATCH("Count",'Relatório do SketchUp'!$A$1:$CZ$1,0))&amp;"",""))))),1))</f>
        <v/>
      </c>
      <c r="J45" s="18" t="n"/>
      <c r="K45" s="19">
        <f>IFERROR(INDEX('Relatório do SketchUp'!$A$42:$CZ$42,MATCH("Preço estimado",'Relatório do SketchUp'!$A$1:$CZ$1,0))&amp;"",IFERROR(INDEX('Relatório do SketchUp'!$A$42:$CZ$42,MATCH("f16_preco",'Relatório do SketchUp'!$A$1:$CZ$1,0))&amp;"",""))</f>
        <v/>
      </c>
      <c r="L45" s="20" t="n"/>
      <c r="M45" s="21">
        <f>IF(OR(I45="",L45=""),"",I45*L45)</f>
        <v/>
      </c>
      <c r="N45" s="19">
        <f>IF(IFERROR(INDEX('Relatório do SketchUp'!$A$42:$CZ$42,MATCH("Fornecedor",'Relatório do SketchUp'!$A$1:$CZ$1,0))&amp;"",IFERROR(INDEX('Relatório do SketchUp'!$A$42:$CZ$42,MATCH("f09_fornecedor",'Relatório do SketchUp'!$A$1:$CZ$1,0))&amp;"",""))&lt;&gt;"",IFERROR(INDEX('Relatório do SketchUp'!$A$42:$CZ$42,MATCH("Fornecedor",'Relatório do SketchUp'!$A$1:$CZ$1,0))&amp;"",IFERROR(INDEX('Relatório do SketchUp'!$A$42:$CZ$42,MATCH("f09_fornecedor",'Relatório do SketchUp'!$A$1:$CZ$1,0))&amp;"","")),IF(IFERROR(INDEX('Relatório do SketchUp'!$A$42:$CZ$42,MATCH("Marca",'Relatório do SketchUp'!$A$1:$CZ$1,0))&amp;"",IFERROR(INDEX('Relatório do SketchUp'!$A$42:$CZ$42,MATCH("f01_marca",'Relatório do SketchUp'!$A$1:$CZ$1,0))&amp;"",""))&lt;&gt;"",IFERROR(INDEX('Relatório do SketchUp'!$A$42:$CZ$42,MATCH("Marca",'Relatório do SketchUp'!$A$1:$CZ$1,0))&amp;"",IFERROR(INDEX('Relatório do SketchUp'!$A$42:$CZ$42,MATCH("f01_marca",'Relatório do SketchUp'!$A$1:$CZ$1,0))&amp;"","")),""))</f>
        <v/>
      </c>
      <c r="O45" s="19">
        <f>_xlfn.TEXTJOIN(" · ",TRUE,IFERROR(INDEX('Relatório do SketchUp'!$A$42:$CZ$42,MATCH("WhatsApp",'Relatório do SketchUp'!$A$1:$CZ$1,0))&amp;"",IFERROR(INDEX('Relatório do SketchUp'!$A$42:$CZ$42,MATCH("f11_whatsapp",'Relatório do SketchUp'!$A$1:$CZ$1,0))&amp;"","")),IFERROR(INDEX('Relatório do SketchUp'!$A$42:$CZ$42,MATCH("Telefone",'Relatório do SketchUp'!$A$1:$CZ$1,0))&amp;"",IFERROR(INDEX('Relatório do SketchUp'!$A$42:$CZ$42,MATCH("f10_telefone",'Relatório do SketchUp'!$A$1:$CZ$1,0))&amp;"","")),IFERROR(INDEX('Relatório do SketchUp'!$A$42:$CZ$42,MATCH("E-mail",'Relatório do SketchUp'!$A$1:$CZ$1,0))&amp;"",IFERROR(INDEX('Relatório do SketchUp'!$A$42:$CZ$42,MATCH("f12_email",'Relatório do SketchUp'!$A$1:$CZ$1,0))&amp;"","")))</f>
        <v/>
      </c>
      <c r="P45" s="19">
        <f>IFERROR(INDEX('Relatório do SketchUp'!$A$42:$CZ$42,MATCH("Página do produto",'Relatório do SketchUp'!$A$1:$CZ$1,0))&amp;"",IFERROR(INDEX('Relatório do SketchUp'!$A$42:$CZ$42,MATCH("f15_link_produto",'Relatório do SketchUp'!$A$1:$CZ$1,0))&amp;"",IFERROR(INDEX('Relatório do SketchUp'!$A$42:$CZ$42,MATCH("Onde comprar",'Relatório do SketchUp'!$A$1:$CZ$1,0))&amp;"",IFERROR(INDEX('Relatório do SketchUp'!$A$42:$CZ$42,MATCH("f14_onde_comprar",'Relatório do SketchUp'!$A$1:$CZ$1,0))&amp;"",IFERROR(INDEX('Relatório do SketchUp'!$A$42:$CZ$42,MATCH("Site",'Relatório do SketchUp'!$A$1:$CZ$1,0))&amp;"",IFERROR(INDEX('Relatório do SketchUp'!$A$42:$CZ$42,MATCH("f13_site",'Relatório do SketchUp'!$A$1:$CZ$1,0))&amp;"",""))))))</f>
        <v/>
      </c>
      <c r="Q45" s="18" t="n"/>
      <c r="R45" s="18" t="n"/>
      <c r="S45" s="18" t="n"/>
      <c r="T45" s="22" t="n"/>
      <c r="U45" s="23">
        <f>IF(OR(T45="",Q45=""),"",T45+Q45)</f>
        <v/>
      </c>
      <c r="V45" s="22" t="n"/>
      <c r="W45" s="18" t="n"/>
      <c r="X45" s="18" t="n"/>
    </row>
    <row r="46" ht="18" customHeight="1">
      <c r="A46" s="18" t="n"/>
      <c r="B46" s="18" t="n"/>
      <c r="C46" s="19">
        <f>IFERROR(INDEX('Relatório do SketchUp'!$A$43:$CZ$43,MATCH("Produto",'Relatório do SketchUp'!$A$1:$CZ$1,0))&amp;"",IFERROR(INDEX('Relatório do SketchUp'!$A$43:$CZ$43,MATCH("f02_produto",'Relatório do SketchUp'!$A$1:$CZ$1,0))&amp;"",IFERROR(INDEX('Relatório do SketchUp'!$A$43:$CZ$43,MATCH("Definition Name",'Relatório do SketchUp'!$A$1:$CZ$1,0))&amp;"",IFERROR(INDEX('Relatório do SketchUp'!$A$43:$CZ$43,MATCH("Nome da definição",'Relatório do SketchUp'!$A$1:$CZ$1,0))&amp;"",""))))</f>
        <v/>
      </c>
      <c r="D46" s="19">
        <f>IFERROR(INDEX('Relatório do SketchUp'!$A$43:$CZ$43,MATCH("Marca",'Relatório do SketchUp'!$A$1:$CZ$1,0))&amp;"",IFERROR(INDEX('Relatório do SketchUp'!$A$43:$CZ$43,MATCH("f01_marca",'Relatório do SketchUp'!$A$1:$CZ$1,0))&amp;"",""))</f>
        <v/>
      </c>
      <c r="E46" s="19">
        <f>IFERROR(INDEX('Relatório do SketchUp'!$A$43:$CZ$43,MATCH("Linha",'Relatório do SketchUp'!$A$1:$CZ$1,0))&amp;"",IFERROR(INDEX('Relatório do SketchUp'!$A$43:$CZ$43,MATCH("f04_linha",'Relatório do SketchUp'!$A$1:$CZ$1,0))&amp;"",""))</f>
        <v/>
      </c>
      <c r="F46" s="19">
        <f>IFERROR(INDEX('Relatório do SketchUp'!$A$43:$CZ$43,MATCH("Código do produto",'Relatório do SketchUp'!$A$1:$CZ$1,0))&amp;"",IFERROR(INDEX('Relatório do SketchUp'!$A$43:$CZ$43,MATCH("f03_codigo",'Relatório do SketchUp'!$A$1:$CZ$1,0))&amp;"",""))</f>
        <v/>
      </c>
      <c r="G46" s="19">
        <f>IFERROR(INDEX('Relatório do SketchUp'!$A$43:$CZ$43,MATCH("Dimensões",'Relatório do SketchUp'!$A$1:$CZ$1,0))&amp;"",IFERROR(INDEX('Relatório do SketchUp'!$A$43:$CZ$43,MATCH("f06_dimensoes",'Relatório do SketchUp'!$A$1:$CZ$1,0))&amp;"",""))</f>
        <v/>
      </c>
      <c r="H46" s="19">
        <f>IFERROR(INDEX('Relatório do SketchUp'!$A$43:$CZ$43,MATCH("Acabamento",'Relatório do SketchUp'!$A$1:$CZ$1,0))&amp;"",IFERROR(INDEX('Relatório do SketchUp'!$A$43:$CZ$43,MATCH("f07_acabamento",'Relatório do SketchUp'!$A$1:$CZ$1,0))&amp;"",""))</f>
        <v/>
      </c>
      <c r="I46" s="19">
        <f>IF(C46="","",IFERROR(VALUE(IFERROR(INDEX('Relatório do SketchUp'!$A$43:$CZ$43,MATCH("Quantity",'Relatório do SketchUp'!$A$1:$CZ$1,0))&amp;"",IFERROR(INDEX('Relatório do SketchUp'!$A$43:$CZ$43,MATCH("Quantidade",'Relatório do SketchUp'!$A$1:$CZ$1,0))&amp;"",IFERROR(INDEX('Relatório do SketchUp'!$A$43:$CZ$43,MATCH("Qtd",'Relatório do SketchUp'!$A$1:$CZ$1,0))&amp;"",IFERROR(INDEX('Relatório do SketchUp'!$A$43:$CZ$43,MATCH("Count",'Relatório do SketchUp'!$A$1:$CZ$1,0))&amp;"",""))))),1))</f>
        <v/>
      </c>
      <c r="J46" s="18" t="n"/>
      <c r="K46" s="19">
        <f>IFERROR(INDEX('Relatório do SketchUp'!$A$43:$CZ$43,MATCH("Preço estimado",'Relatório do SketchUp'!$A$1:$CZ$1,0))&amp;"",IFERROR(INDEX('Relatório do SketchUp'!$A$43:$CZ$43,MATCH("f16_preco",'Relatório do SketchUp'!$A$1:$CZ$1,0))&amp;"",""))</f>
        <v/>
      </c>
      <c r="L46" s="20" t="n"/>
      <c r="M46" s="21">
        <f>IF(OR(I46="",L46=""),"",I46*L46)</f>
        <v/>
      </c>
      <c r="N46" s="19">
        <f>IF(IFERROR(INDEX('Relatório do SketchUp'!$A$43:$CZ$43,MATCH("Fornecedor",'Relatório do SketchUp'!$A$1:$CZ$1,0))&amp;"",IFERROR(INDEX('Relatório do SketchUp'!$A$43:$CZ$43,MATCH("f09_fornecedor",'Relatório do SketchUp'!$A$1:$CZ$1,0))&amp;"",""))&lt;&gt;"",IFERROR(INDEX('Relatório do SketchUp'!$A$43:$CZ$43,MATCH("Fornecedor",'Relatório do SketchUp'!$A$1:$CZ$1,0))&amp;"",IFERROR(INDEX('Relatório do SketchUp'!$A$43:$CZ$43,MATCH("f09_fornecedor",'Relatório do SketchUp'!$A$1:$CZ$1,0))&amp;"","")),IF(IFERROR(INDEX('Relatório do SketchUp'!$A$43:$CZ$43,MATCH("Marca",'Relatório do SketchUp'!$A$1:$CZ$1,0))&amp;"",IFERROR(INDEX('Relatório do SketchUp'!$A$43:$CZ$43,MATCH("f01_marca",'Relatório do SketchUp'!$A$1:$CZ$1,0))&amp;"",""))&lt;&gt;"",IFERROR(INDEX('Relatório do SketchUp'!$A$43:$CZ$43,MATCH("Marca",'Relatório do SketchUp'!$A$1:$CZ$1,0))&amp;"",IFERROR(INDEX('Relatório do SketchUp'!$A$43:$CZ$43,MATCH("f01_marca",'Relatório do SketchUp'!$A$1:$CZ$1,0))&amp;"","")),""))</f>
        <v/>
      </c>
      <c r="O46" s="19">
        <f>_xlfn.TEXTJOIN(" · ",TRUE,IFERROR(INDEX('Relatório do SketchUp'!$A$43:$CZ$43,MATCH("WhatsApp",'Relatório do SketchUp'!$A$1:$CZ$1,0))&amp;"",IFERROR(INDEX('Relatório do SketchUp'!$A$43:$CZ$43,MATCH("f11_whatsapp",'Relatório do SketchUp'!$A$1:$CZ$1,0))&amp;"","")),IFERROR(INDEX('Relatório do SketchUp'!$A$43:$CZ$43,MATCH("Telefone",'Relatório do SketchUp'!$A$1:$CZ$1,0))&amp;"",IFERROR(INDEX('Relatório do SketchUp'!$A$43:$CZ$43,MATCH("f10_telefone",'Relatório do SketchUp'!$A$1:$CZ$1,0))&amp;"","")),IFERROR(INDEX('Relatório do SketchUp'!$A$43:$CZ$43,MATCH("E-mail",'Relatório do SketchUp'!$A$1:$CZ$1,0))&amp;"",IFERROR(INDEX('Relatório do SketchUp'!$A$43:$CZ$43,MATCH("f12_email",'Relatório do SketchUp'!$A$1:$CZ$1,0))&amp;"","")))</f>
        <v/>
      </c>
      <c r="P46" s="19">
        <f>IFERROR(INDEX('Relatório do SketchUp'!$A$43:$CZ$43,MATCH("Página do produto",'Relatório do SketchUp'!$A$1:$CZ$1,0))&amp;"",IFERROR(INDEX('Relatório do SketchUp'!$A$43:$CZ$43,MATCH("f15_link_produto",'Relatório do SketchUp'!$A$1:$CZ$1,0))&amp;"",IFERROR(INDEX('Relatório do SketchUp'!$A$43:$CZ$43,MATCH("Onde comprar",'Relatório do SketchUp'!$A$1:$CZ$1,0))&amp;"",IFERROR(INDEX('Relatório do SketchUp'!$A$43:$CZ$43,MATCH("f14_onde_comprar",'Relatório do SketchUp'!$A$1:$CZ$1,0))&amp;"",IFERROR(INDEX('Relatório do SketchUp'!$A$43:$CZ$43,MATCH("Site",'Relatório do SketchUp'!$A$1:$CZ$1,0))&amp;"",IFERROR(INDEX('Relatório do SketchUp'!$A$43:$CZ$43,MATCH("f13_site",'Relatório do SketchUp'!$A$1:$CZ$1,0))&amp;"",""))))))</f>
        <v/>
      </c>
      <c r="Q46" s="18" t="n"/>
      <c r="R46" s="18" t="n"/>
      <c r="S46" s="18" t="n"/>
      <c r="T46" s="22" t="n"/>
      <c r="U46" s="23">
        <f>IF(OR(T46="",Q46=""),"",T46+Q46)</f>
        <v/>
      </c>
      <c r="V46" s="22" t="n"/>
      <c r="W46" s="18" t="n"/>
      <c r="X46" s="18" t="n"/>
    </row>
    <row r="47" ht="18" customHeight="1">
      <c r="A47" s="18" t="n"/>
      <c r="B47" s="18" t="n"/>
      <c r="C47" s="19">
        <f>IFERROR(INDEX('Relatório do SketchUp'!$A$44:$CZ$44,MATCH("Produto",'Relatório do SketchUp'!$A$1:$CZ$1,0))&amp;"",IFERROR(INDEX('Relatório do SketchUp'!$A$44:$CZ$44,MATCH("f02_produto",'Relatório do SketchUp'!$A$1:$CZ$1,0))&amp;"",IFERROR(INDEX('Relatório do SketchUp'!$A$44:$CZ$44,MATCH("Definition Name",'Relatório do SketchUp'!$A$1:$CZ$1,0))&amp;"",IFERROR(INDEX('Relatório do SketchUp'!$A$44:$CZ$44,MATCH("Nome da definição",'Relatório do SketchUp'!$A$1:$CZ$1,0))&amp;"",""))))</f>
        <v/>
      </c>
      <c r="D47" s="19">
        <f>IFERROR(INDEX('Relatório do SketchUp'!$A$44:$CZ$44,MATCH("Marca",'Relatório do SketchUp'!$A$1:$CZ$1,0))&amp;"",IFERROR(INDEX('Relatório do SketchUp'!$A$44:$CZ$44,MATCH("f01_marca",'Relatório do SketchUp'!$A$1:$CZ$1,0))&amp;"",""))</f>
        <v/>
      </c>
      <c r="E47" s="19">
        <f>IFERROR(INDEX('Relatório do SketchUp'!$A$44:$CZ$44,MATCH("Linha",'Relatório do SketchUp'!$A$1:$CZ$1,0))&amp;"",IFERROR(INDEX('Relatório do SketchUp'!$A$44:$CZ$44,MATCH("f04_linha",'Relatório do SketchUp'!$A$1:$CZ$1,0))&amp;"",""))</f>
        <v/>
      </c>
      <c r="F47" s="19">
        <f>IFERROR(INDEX('Relatório do SketchUp'!$A$44:$CZ$44,MATCH("Código do produto",'Relatório do SketchUp'!$A$1:$CZ$1,0))&amp;"",IFERROR(INDEX('Relatório do SketchUp'!$A$44:$CZ$44,MATCH("f03_codigo",'Relatório do SketchUp'!$A$1:$CZ$1,0))&amp;"",""))</f>
        <v/>
      </c>
      <c r="G47" s="19">
        <f>IFERROR(INDEX('Relatório do SketchUp'!$A$44:$CZ$44,MATCH("Dimensões",'Relatório do SketchUp'!$A$1:$CZ$1,0))&amp;"",IFERROR(INDEX('Relatório do SketchUp'!$A$44:$CZ$44,MATCH("f06_dimensoes",'Relatório do SketchUp'!$A$1:$CZ$1,0))&amp;"",""))</f>
        <v/>
      </c>
      <c r="H47" s="19">
        <f>IFERROR(INDEX('Relatório do SketchUp'!$A$44:$CZ$44,MATCH("Acabamento",'Relatório do SketchUp'!$A$1:$CZ$1,0))&amp;"",IFERROR(INDEX('Relatório do SketchUp'!$A$44:$CZ$44,MATCH("f07_acabamento",'Relatório do SketchUp'!$A$1:$CZ$1,0))&amp;"",""))</f>
        <v/>
      </c>
      <c r="I47" s="19">
        <f>IF(C47="","",IFERROR(VALUE(IFERROR(INDEX('Relatório do SketchUp'!$A$44:$CZ$44,MATCH("Quantity",'Relatório do SketchUp'!$A$1:$CZ$1,0))&amp;"",IFERROR(INDEX('Relatório do SketchUp'!$A$44:$CZ$44,MATCH("Quantidade",'Relatório do SketchUp'!$A$1:$CZ$1,0))&amp;"",IFERROR(INDEX('Relatório do SketchUp'!$A$44:$CZ$44,MATCH("Qtd",'Relatório do SketchUp'!$A$1:$CZ$1,0))&amp;"",IFERROR(INDEX('Relatório do SketchUp'!$A$44:$CZ$44,MATCH("Count",'Relatório do SketchUp'!$A$1:$CZ$1,0))&amp;"",""))))),1))</f>
        <v/>
      </c>
      <c r="J47" s="18" t="n"/>
      <c r="K47" s="19">
        <f>IFERROR(INDEX('Relatório do SketchUp'!$A$44:$CZ$44,MATCH("Preço estimado",'Relatório do SketchUp'!$A$1:$CZ$1,0))&amp;"",IFERROR(INDEX('Relatório do SketchUp'!$A$44:$CZ$44,MATCH("f16_preco",'Relatório do SketchUp'!$A$1:$CZ$1,0))&amp;"",""))</f>
        <v/>
      </c>
      <c r="L47" s="20" t="n"/>
      <c r="M47" s="21">
        <f>IF(OR(I47="",L47=""),"",I47*L47)</f>
        <v/>
      </c>
      <c r="N47" s="19">
        <f>IF(IFERROR(INDEX('Relatório do SketchUp'!$A$44:$CZ$44,MATCH("Fornecedor",'Relatório do SketchUp'!$A$1:$CZ$1,0))&amp;"",IFERROR(INDEX('Relatório do SketchUp'!$A$44:$CZ$44,MATCH("f09_fornecedor",'Relatório do SketchUp'!$A$1:$CZ$1,0))&amp;"",""))&lt;&gt;"",IFERROR(INDEX('Relatório do SketchUp'!$A$44:$CZ$44,MATCH("Fornecedor",'Relatório do SketchUp'!$A$1:$CZ$1,0))&amp;"",IFERROR(INDEX('Relatório do SketchUp'!$A$44:$CZ$44,MATCH("f09_fornecedor",'Relatório do SketchUp'!$A$1:$CZ$1,0))&amp;"","")),IF(IFERROR(INDEX('Relatório do SketchUp'!$A$44:$CZ$44,MATCH("Marca",'Relatório do SketchUp'!$A$1:$CZ$1,0))&amp;"",IFERROR(INDEX('Relatório do SketchUp'!$A$44:$CZ$44,MATCH("f01_marca",'Relatório do SketchUp'!$A$1:$CZ$1,0))&amp;"",""))&lt;&gt;"",IFERROR(INDEX('Relatório do SketchUp'!$A$44:$CZ$44,MATCH("Marca",'Relatório do SketchUp'!$A$1:$CZ$1,0))&amp;"",IFERROR(INDEX('Relatório do SketchUp'!$A$44:$CZ$44,MATCH("f01_marca",'Relatório do SketchUp'!$A$1:$CZ$1,0))&amp;"","")),""))</f>
        <v/>
      </c>
      <c r="O47" s="19">
        <f>_xlfn.TEXTJOIN(" · ",TRUE,IFERROR(INDEX('Relatório do SketchUp'!$A$44:$CZ$44,MATCH("WhatsApp",'Relatório do SketchUp'!$A$1:$CZ$1,0))&amp;"",IFERROR(INDEX('Relatório do SketchUp'!$A$44:$CZ$44,MATCH("f11_whatsapp",'Relatório do SketchUp'!$A$1:$CZ$1,0))&amp;"","")),IFERROR(INDEX('Relatório do SketchUp'!$A$44:$CZ$44,MATCH("Telefone",'Relatório do SketchUp'!$A$1:$CZ$1,0))&amp;"",IFERROR(INDEX('Relatório do SketchUp'!$A$44:$CZ$44,MATCH("f10_telefone",'Relatório do SketchUp'!$A$1:$CZ$1,0))&amp;"","")),IFERROR(INDEX('Relatório do SketchUp'!$A$44:$CZ$44,MATCH("E-mail",'Relatório do SketchUp'!$A$1:$CZ$1,0))&amp;"",IFERROR(INDEX('Relatório do SketchUp'!$A$44:$CZ$44,MATCH("f12_email",'Relatório do SketchUp'!$A$1:$CZ$1,0))&amp;"","")))</f>
        <v/>
      </c>
      <c r="P47" s="19">
        <f>IFERROR(INDEX('Relatório do SketchUp'!$A$44:$CZ$44,MATCH("Página do produto",'Relatório do SketchUp'!$A$1:$CZ$1,0))&amp;"",IFERROR(INDEX('Relatório do SketchUp'!$A$44:$CZ$44,MATCH("f15_link_produto",'Relatório do SketchUp'!$A$1:$CZ$1,0))&amp;"",IFERROR(INDEX('Relatório do SketchUp'!$A$44:$CZ$44,MATCH("Onde comprar",'Relatório do SketchUp'!$A$1:$CZ$1,0))&amp;"",IFERROR(INDEX('Relatório do SketchUp'!$A$44:$CZ$44,MATCH("f14_onde_comprar",'Relatório do SketchUp'!$A$1:$CZ$1,0))&amp;"",IFERROR(INDEX('Relatório do SketchUp'!$A$44:$CZ$44,MATCH("Site",'Relatório do SketchUp'!$A$1:$CZ$1,0))&amp;"",IFERROR(INDEX('Relatório do SketchUp'!$A$44:$CZ$44,MATCH("f13_site",'Relatório do SketchUp'!$A$1:$CZ$1,0))&amp;"",""))))))</f>
        <v/>
      </c>
      <c r="Q47" s="18" t="n"/>
      <c r="R47" s="18" t="n"/>
      <c r="S47" s="18" t="n"/>
      <c r="T47" s="22" t="n"/>
      <c r="U47" s="23">
        <f>IF(OR(T47="",Q47=""),"",T47+Q47)</f>
        <v/>
      </c>
      <c r="V47" s="22" t="n"/>
      <c r="W47" s="18" t="n"/>
      <c r="X47" s="18" t="n"/>
    </row>
    <row r="48" ht="18" customHeight="1">
      <c r="A48" s="18" t="n"/>
      <c r="B48" s="18" t="n"/>
      <c r="C48" s="19">
        <f>IFERROR(INDEX('Relatório do SketchUp'!$A$45:$CZ$45,MATCH("Produto",'Relatório do SketchUp'!$A$1:$CZ$1,0))&amp;"",IFERROR(INDEX('Relatório do SketchUp'!$A$45:$CZ$45,MATCH("f02_produto",'Relatório do SketchUp'!$A$1:$CZ$1,0))&amp;"",IFERROR(INDEX('Relatório do SketchUp'!$A$45:$CZ$45,MATCH("Definition Name",'Relatório do SketchUp'!$A$1:$CZ$1,0))&amp;"",IFERROR(INDEX('Relatório do SketchUp'!$A$45:$CZ$45,MATCH("Nome da definição",'Relatório do SketchUp'!$A$1:$CZ$1,0))&amp;"",""))))</f>
        <v/>
      </c>
      <c r="D48" s="19">
        <f>IFERROR(INDEX('Relatório do SketchUp'!$A$45:$CZ$45,MATCH("Marca",'Relatório do SketchUp'!$A$1:$CZ$1,0))&amp;"",IFERROR(INDEX('Relatório do SketchUp'!$A$45:$CZ$45,MATCH("f01_marca",'Relatório do SketchUp'!$A$1:$CZ$1,0))&amp;"",""))</f>
        <v/>
      </c>
      <c r="E48" s="19">
        <f>IFERROR(INDEX('Relatório do SketchUp'!$A$45:$CZ$45,MATCH("Linha",'Relatório do SketchUp'!$A$1:$CZ$1,0))&amp;"",IFERROR(INDEX('Relatório do SketchUp'!$A$45:$CZ$45,MATCH("f04_linha",'Relatório do SketchUp'!$A$1:$CZ$1,0))&amp;"",""))</f>
        <v/>
      </c>
      <c r="F48" s="19">
        <f>IFERROR(INDEX('Relatório do SketchUp'!$A$45:$CZ$45,MATCH("Código do produto",'Relatório do SketchUp'!$A$1:$CZ$1,0))&amp;"",IFERROR(INDEX('Relatório do SketchUp'!$A$45:$CZ$45,MATCH("f03_codigo",'Relatório do SketchUp'!$A$1:$CZ$1,0))&amp;"",""))</f>
        <v/>
      </c>
      <c r="G48" s="19">
        <f>IFERROR(INDEX('Relatório do SketchUp'!$A$45:$CZ$45,MATCH("Dimensões",'Relatório do SketchUp'!$A$1:$CZ$1,0))&amp;"",IFERROR(INDEX('Relatório do SketchUp'!$A$45:$CZ$45,MATCH("f06_dimensoes",'Relatório do SketchUp'!$A$1:$CZ$1,0))&amp;"",""))</f>
        <v/>
      </c>
      <c r="H48" s="19">
        <f>IFERROR(INDEX('Relatório do SketchUp'!$A$45:$CZ$45,MATCH("Acabamento",'Relatório do SketchUp'!$A$1:$CZ$1,0))&amp;"",IFERROR(INDEX('Relatório do SketchUp'!$A$45:$CZ$45,MATCH("f07_acabamento",'Relatório do SketchUp'!$A$1:$CZ$1,0))&amp;"",""))</f>
        <v/>
      </c>
      <c r="I48" s="19">
        <f>IF(C48="","",IFERROR(VALUE(IFERROR(INDEX('Relatório do SketchUp'!$A$45:$CZ$45,MATCH("Quantity",'Relatório do SketchUp'!$A$1:$CZ$1,0))&amp;"",IFERROR(INDEX('Relatório do SketchUp'!$A$45:$CZ$45,MATCH("Quantidade",'Relatório do SketchUp'!$A$1:$CZ$1,0))&amp;"",IFERROR(INDEX('Relatório do SketchUp'!$A$45:$CZ$45,MATCH("Qtd",'Relatório do SketchUp'!$A$1:$CZ$1,0))&amp;"",IFERROR(INDEX('Relatório do SketchUp'!$A$45:$CZ$45,MATCH("Count",'Relatório do SketchUp'!$A$1:$CZ$1,0))&amp;"",""))))),1))</f>
        <v/>
      </c>
      <c r="J48" s="18" t="n"/>
      <c r="K48" s="19">
        <f>IFERROR(INDEX('Relatório do SketchUp'!$A$45:$CZ$45,MATCH("Preço estimado",'Relatório do SketchUp'!$A$1:$CZ$1,0))&amp;"",IFERROR(INDEX('Relatório do SketchUp'!$A$45:$CZ$45,MATCH("f16_preco",'Relatório do SketchUp'!$A$1:$CZ$1,0))&amp;"",""))</f>
        <v/>
      </c>
      <c r="L48" s="20" t="n"/>
      <c r="M48" s="21">
        <f>IF(OR(I48="",L48=""),"",I48*L48)</f>
        <v/>
      </c>
      <c r="N48" s="19">
        <f>IF(IFERROR(INDEX('Relatório do SketchUp'!$A$45:$CZ$45,MATCH("Fornecedor",'Relatório do SketchUp'!$A$1:$CZ$1,0))&amp;"",IFERROR(INDEX('Relatório do SketchUp'!$A$45:$CZ$45,MATCH("f09_fornecedor",'Relatório do SketchUp'!$A$1:$CZ$1,0))&amp;"",""))&lt;&gt;"",IFERROR(INDEX('Relatório do SketchUp'!$A$45:$CZ$45,MATCH("Fornecedor",'Relatório do SketchUp'!$A$1:$CZ$1,0))&amp;"",IFERROR(INDEX('Relatório do SketchUp'!$A$45:$CZ$45,MATCH("f09_fornecedor",'Relatório do SketchUp'!$A$1:$CZ$1,0))&amp;"","")),IF(IFERROR(INDEX('Relatório do SketchUp'!$A$45:$CZ$45,MATCH("Marca",'Relatório do SketchUp'!$A$1:$CZ$1,0))&amp;"",IFERROR(INDEX('Relatório do SketchUp'!$A$45:$CZ$45,MATCH("f01_marca",'Relatório do SketchUp'!$A$1:$CZ$1,0))&amp;"",""))&lt;&gt;"",IFERROR(INDEX('Relatório do SketchUp'!$A$45:$CZ$45,MATCH("Marca",'Relatório do SketchUp'!$A$1:$CZ$1,0))&amp;"",IFERROR(INDEX('Relatório do SketchUp'!$A$45:$CZ$45,MATCH("f01_marca",'Relatório do SketchUp'!$A$1:$CZ$1,0))&amp;"","")),""))</f>
        <v/>
      </c>
      <c r="O48" s="19">
        <f>_xlfn.TEXTJOIN(" · ",TRUE,IFERROR(INDEX('Relatório do SketchUp'!$A$45:$CZ$45,MATCH("WhatsApp",'Relatório do SketchUp'!$A$1:$CZ$1,0))&amp;"",IFERROR(INDEX('Relatório do SketchUp'!$A$45:$CZ$45,MATCH("f11_whatsapp",'Relatório do SketchUp'!$A$1:$CZ$1,0))&amp;"","")),IFERROR(INDEX('Relatório do SketchUp'!$A$45:$CZ$45,MATCH("Telefone",'Relatório do SketchUp'!$A$1:$CZ$1,0))&amp;"",IFERROR(INDEX('Relatório do SketchUp'!$A$45:$CZ$45,MATCH("f10_telefone",'Relatório do SketchUp'!$A$1:$CZ$1,0))&amp;"","")),IFERROR(INDEX('Relatório do SketchUp'!$A$45:$CZ$45,MATCH("E-mail",'Relatório do SketchUp'!$A$1:$CZ$1,0))&amp;"",IFERROR(INDEX('Relatório do SketchUp'!$A$45:$CZ$45,MATCH("f12_email",'Relatório do SketchUp'!$A$1:$CZ$1,0))&amp;"","")))</f>
        <v/>
      </c>
      <c r="P48" s="19">
        <f>IFERROR(INDEX('Relatório do SketchUp'!$A$45:$CZ$45,MATCH("Página do produto",'Relatório do SketchUp'!$A$1:$CZ$1,0))&amp;"",IFERROR(INDEX('Relatório do SketchUp'!$A$45:$CZ$45,MATCH("f15_link_produto",'Relatório do SketchUp'!$A$1:$CZ$1,0))&amp;"",IFERROR(INDEX('Relatório do SketchUp'!$A$45:$CZ$45,MATCH("Onde comprar",'Relatório do SketchUp'!$A$1:$CZ$1,0))&amp;"",IFERROR(INDEX('Relatório do SketchUp'!$A$45:$CZ$45,MATCH("f14_onde_comprar",'Relatório do SketchUp'!$A$1:$CZ$1,0))&amp;"",IFERROR(INDEX('Relatório do SketchUp'!$A$45:$CZ$45,MATCH("Site",'Relatório do SketchUp'!$A$1:$CZ$1,0))&amp;"",IFERROR(INDEX('Relatório do SketchUp'!$A$45:$CZ$45,MATCH("f13_site",'Relatório do SketchUp'!$A$1:$CZ$1,0))&amp;"",""))))))</f>
        <v/>
      </c>
      <c r="Q48" s="18" t="n"/>
      <c r="R48" s="18" t="n"/>
      <c r="S48" s="18" t="n"/>
      <c r="T48" s="22" t="n"/>
      <c r="U48" s="23">
        <f>IF(OR(T48="",Q48=""),"",T48+Q48)</f>
        <v/>
      </c>
      <c r="V48" s="22" t="n"/>
      <c r="W48" s="18" t="n"/>
      <c r="X48" s="18" t="n"/>
    </row>
    <row r="49" ht="18" customHeight="1">
      <c r="A49" s="18" t="n"/>
      <c r="B49" s="18" t="n"/>
      <c r="C49" s="19">
        <f>IFERROR(INDEX('Relatório do SketchUp'!$A$46:$CZ$46,MATCH("Produto",'Relatório do SketchUp'!$A$1:$CZ$1,0))&amp;"",IFERROR(INDEX('Relatório do SketchUp'!$A$46:$CZ$46,MATCH("f02_produto",'Relatório do SketchUp'!$A$1:$CZ$1,0))&amp;"",IFERROR(INDEX('Relatório do SketchUp'!$A$46:$CZ$46,MATCH("Definition Name",'Relatório do SketchUp'!$A$1:$CZ$1,0))&amp;"",IFERROR(INDEX('Relatório do SketchUp'!$A$46:$CZ$46,MATCH("Nome da definição",'Relatório do SketchUp'!$A$1:$CZ$1,0))&amp;"",""))))</f>
        <v/>
      </c>
      <c r="D49" s="19">
        <f>IFERROR(INDEX('Relatório do SketchUp'!$A$46:$CZ$46,MATCH("Marca",'Relatório do SketchUp'!$A$1:$CZ$1,0))&amp;"",IFERROR(INDEX('Relatório do SketchUp'!$A$46:$CZ$46,MATCH("f01_marca",'Relatório do SketchUp'!$A$1:$CZ$1,0))&amp;"",""))</f>
        <v/>
      </c>
      <c r="E49" s="19">
        <f>IFERROR(INDEX('Relatório do SketchUp'!$A$46:$CZ$46,MATCH("Linha",'Relatório do SketchUp'!$A$1:$CZ$1,0))&amp;"",IFERROR(INDEX('Relatório do SketchUp'!$A$46:$CZ$46,MATCH("f04_linha",'Relatório do SketchUp'!$A$1:$CZ$1,0))&amp;"",""))</f>
        <v/>
      </c>
      <c r="F49" s="19">
        <f>IFERROR(INDEX('Relatório do SketchUp'!$A$46:$CZ$46,MATCH("Código do produto",'Relatório do SketchUp'!$A$1:$CZ$1,0))&amp;"",IFERROR(INDEX('Relatório do SketchUp'!$A$46:$CZ$46,MATCH("f03_codigo",'Relatório do SketchUp'!$A$1:$CZ$1,0))&amp;"",""))</f>
        <v/>
      </c>
      <c r="G49" s="19">
        <f>IFERROR(INDEX('Relatório do SketchUp'!$A$46:$CZ$46,MATCH("Dimensões",'Relatório do SketchUp'!$A$1:$CZ$1,0))&amp;"",IFERROR(INDEX('Relatório do SketchUp'!$A$46:$CZ$46,MATCH("f06_dimensoes",'Relatório do SketchUp'!$A$1:$CZ$1,0))&amp;"",""))</f>
        <v/>
      </c>
      <c r="H49" s="19">
        <f>IFERROR(INDEX('Relatório do SketchUp'!$A$46:$CZ$46,MATCH("Acabamento",'Relatório do SketchUp'!$A$1:$CZ$1,0))&amp;"",IFERROR(INDEX('Relatório do SketchUp'!$A$46:$CZ$46,MATCH("f07_acabamento",'Relatório do SketchUp'!$A$1:$CZ$1,0))&amp;"",""))</f>
        <v/>
      </c>
      <c r="I49" s="19">
        <f>IF(C49="","",IFERROR(VALUE(IFERROR(INDEX('Relatório do SketchUp'!$A$46:$CZ$46,MATCH("Quantity",'Relatório do SketchUp'!$A$1:$CZ$1,0))&amp;"",IFERROR(INDEX('Relatório do SketchUp'!$A$46:$CZ$46,MATCH("Quantidade",'Relatório do SketchUp'!$A$1:$CZ$1,0))&amp;"",IFERROR(INDEX('Relatório do SketchUp'!$A$46:$CZ$46,MATCH("Qtd",'Relatório do SketchUp'!$A$1:$CZ$1,0))&amp;"",IFERROR(INDEX('Relatório do SketchUp'!$A$46:$CZ$46,MATCH("Count",'Relatório do SketchUp'!$A$1:$CZ$1,0))&amp;"",""))))),1))</f>
        <v/>
      </c>
      <c r="J49" s="18" t="n"/>
      <c r="K49" s="19">
        <f>IFERROR(INDEX('Relatório do SketchUp'!$A$46:$CZ$46,MATCH("Preço estimado",'Relatório do SketchUp'!$A$1:$CZ$1,0))&amp;"",IFERROR(INDEX('Relatório do SketchUp'!$A$46:$CZ$46,MATCH("f16_preco",'Relatório do SketchUp'!$A$1:$CZ$1,0))&amp;"",""))</f>
        <v/>
      </c>
      <c r="L49" s="20" t="n"/>
      <c r="M49" s="21">
        <f>IF(OR(I49="",L49=""),"",I49*L49)</f>
        <v/>
      </c>
      <c r="N49" s="19">
        <f>IF(IFERROR(INDEX('Relatório do SketchUp'!$A$46:$CZ$46,MATCH("Fornecedor",'Relatório do SketchUp'!$A$1:$CZ$1,0))&amp;"",IFERROR(INDEX('Relatório do SketchUp'!$A$46:$CZ$46,MATCH("f09_fornecedor",'Relatório do SketchUp'!$A$1:$CZ$1,0))&amp;"",""))&lt;&gt;"",IFERROR(INDEX('Relatório do SketchUp'!$A$46:$CZ$46,MATCH("Fornecedor",'Relatório do SketchUp'!$A$1:$CZ$1,0))&amp;"",IFERROR(INDEX('Relatório do SketchUp'!$A$46:$CZ$46,MATCH("f09_fornecedor",'Relatório do SketchUp'!$A$1:$CZ$1,0))&amp;"","")),IF(IFERROR(INDEX('Relatório do SketchUp'!$A$46:$CZ$46,MATCH("Marca",'Relatório do SketchUp'!$A$1:$CZ$1,0))&amp;"",IFERROR(INDEX('Relatório do SketchUp'!$A$46:$CZ$46,MATCH("f01_marca",'Relatório do SketchUp'!$A$1:$CZ$1,0))&amp;"",""))&lt;&gt;"",IFERROR(INDEX('Relatório do SketchUp'!$A$46:$CZ$46,MATCH("Marca",'Relatório do SketchUp'!$A$1:$CZ$1,0))&amp;"",IFERROR(INDEX('Relatório do SketchUp'!$A$46:$CZ$46,MATCH("f01_marca",'Relatório do SketchUp'!$A$1:$CZ$1,0))&amp;"","")),""))</f>
        <v/>
      </c>
      <c r="O49" s="19">
        <f>_xlfn.TEXTJOIN(" · ",TRUE,IFERROR(INDEX('Relatório do SketchUp'!$A$46:$CZ$46,MATCH("WhatsApp",'Relatório do SketchUp'!$A$1:$CZ$1,0))&amp;"",IFERROR(INDEX('Relatório do SketchUp'!$A$46:$CZ$46,MATCH("f11_whatsapp",'Relatório do SketchUp'!$A$1:$CZ$1,0))&amp;"","")),IFERROR(INDEX('Relatório do SketchUp'!$A$46:$CZ$46,MATCH("Telefone",'Relatório do SketchUp'!$A$1:$CZ$1,0))&amp;"",IFERROR(INDEX('Relatório do SketchUp'!$A$46:$CZ$46,MATCH("f10_telefone",'Relatório do SketchUp'!$A$1:$CZ$1,0))&amp;"","")),IFERROR(INDEX('Relatório do SketchUp'!$A$46:$CZ$46,MATCH("E-mail",'Relatório do SketchUp'!$A$1:$CZ$1,0))&amp;"",IFERROR(INDEX('Relatório do SketchUp'!$A$46:$CZ$46,MATCH("f12_email",'Relatório do SketchUp'!$A$1:$CZ$1,0))&amp;"","")))</f>
        <v/>
      </c>
      <c r="P49" s="19">
        <f>IFERROR(INDEX('Relatório do SketchUp'!$A$46:$CZ$46,MATCH("Página do produto",'Relatório do SketchUp'!$A$1:$CZ$1,0))&amp;"",IFERROR(INDEX('Relatório do SketchUp'!$A$46:$CZ$46,MATCH("f15_link_produto",'Relatório do SketchUp'!$A$1:$CZ$1,0))&amp;"",IFERROR(INDEX('Relatório do SketchUp'!$A$46:$CZ$46,MATCH("Onde comprar",'Relatório do SketchUp'!$A$1:$CZ$1,0))&amp;"",IFERROR(INDEX('Relatório do SketchUp'!$A$46:$CZ$46,MATCH("f14_onde_comprar",'Relatório do SketchUp'!$A$1:$CZ$1,0))&amp;"",IFERROR(INDEX('Relatório do SketchUp'!$A$46:$CZ$46,MATCH("Site",'Relatório do SketchUp'!$A$1:$CZ$1,0))&amp;"",IFERROR(INDEX('Relatório do SketchUp'!$A$46:$CZ$46,MATCH("f13_site",'Relatório do SketchUp'!$A$1:$CZ$1,0))&amp;"",""))))))</f>
        <v/>
      </c>
      <c r="Q49" s="18" t="n"/>
      <c r="R49" s="18" t="n"/>
      <c r="S49" s="18" t="n"/>
      <c r="T49" s="22" t="n"/>
      <c r="U49" s="23">
        <f>IF(OR(T49="",Q49=""),"",T49+Q49)</f>
        <v/>
      </c>
      <c r="V49" s="22" t="n"/>
      <c r="W49" s="18" t="n"/>
      <c r="X49" s="18" t="n"/>
    </row>
    <row r="50" ht="18" customHeight="1">
      <c r="A50" s="18" t="n"/>
      <c r="B50" s="18" t="n"/>
      <c r="C50" s="19">
        <f>IFERROR(INDEX('Relatório do SketchUp'!$A$47:$CZ$47,MATCH("Produto",'Relatório do SketchUp'!$A$1:$CZ$1,0))&amp;"",IFERROR(INDEX('Relatório do SketchUp'!$A$47:$CZ$47,MATCH("f02_produto",'Relatório do SketchUp'!$A$1:$CZ$1,0))&amp;"",IFERROR(INDEX('Relatório do SketchUp'!$A$47:$CZ$47,MATCH("Definition Name",'Relatório do SketchUp'!$A$1:$CZ$1,0))&amp;"",IFERROR(INDEX('Relatório do SketchUp'!$A$47:$CZ$47,MATCH("Nome da definição",'Relatório do SketchUp'!$A$1:$CZ$1,0))&amp;"",""))))</f>
        <v/>
      </c>
      <c r="D50" s="19">
        <f>IFERROR(INDEX('Relatório do SketchUp'!$A$47:$CZ$47,MATCH("Marca",'Relatório do SketchUp'!$A$1:$CZ$1,0))&amp;"",IFERROR(INDEX('Relatório do SketchUp'!$A$47:$CZ$47,MATCH("f01_marca",'Relatório do SketchUp'!$A$1:$CZ$1,0))&amp;"",""))</f>
        <v/>
      </c>
      <c r="E50" s="19">
        <f>IFERROR(INDEX('Relatório do SketchUp'!$A$47:$CZ$47,MATCH("Linha",'Relatório do SketchUp'!$A$1:$CZ$1,0))&amp;"",IFERROR(INDEX('Relatório do SketchUp'!$A$47:$CZ$47,MATCH("f04_linha",'Relatório do SketchUp'!$A$1:$CZ$1,0))&amp;"",""))</f>
        <v/>
      </c>
      <c r="F50" s="19">
        <f>IFERROR(INDEX('Relatório do SketchUp'!$A$47:$CZ$47,MATCH("Código do produto",'Relatório do SketchUp'!$A$1:$CZ$1,0))&amp;"",IFERROR(INDEX('Relatório do SketchUp'!$A$47:$CZ$47,MATCH("f03_codigo",'Relatório do SketchUp'!$A$1:$CZ$1,0))&amp;"",""))</f>
        <v/>
      </c>
      <c r="G50" s="19">
        <f>IFERROR(INDEX('Relatório do SketchUp'!$A$47:$CZ$47,MATCH("Dimensões",'Relatório do SketchUp'!$A$1:$CZ$1,0))&amp;"",IFERROR(INDEX('Relatório do SketchUp'!$A$47:$CZ$47,MATCH("f06_dimensoes",'Relatório do SketchUp'!$A$1:$CZ$1,0))&amp;"",""))</f>
        <v/>
      </c>
      <c r="H50" s="19">
        <f>IFERROR(INDEX('Relatório do SketchUp'!$A$47:$CZ$47,MATCH("Acabamento",'Relatório do SketchUp'!$A$1:$CZ$1,0))&amp;"",IFERROR(INDEX('Relatório do SketchUp'!$A$47:$CZ$47,MATCH("f07_acabamento",'Relatório do SketchUp'!$A$1:$CZ$1,0))&amp;"",""))</f>
        <v/>
      </c>
      <c r="I50" s="19">
        <f>IF(C50="","",IFERROR(VALUE(IFERROR(INDEX('Relatório do SketchUp'!$A$47:$CZ$47,MATCH("Quantity",'Relatório do SketchUp'!$A$1:$CZ$1,0))&amp;"",IFERROR(INDEX('Relatório do SketchUp'!$A$47:$CZ$47,MATCH("Quantidade",'Relatório do SketchUp'!$A$1:$CZ$1,0))&amp;"",IFERROR(INDEX('Relatório do SketchUp'!$A$47:$CZ$47,MATCH("Qtd",'Relatório do SketchUp'!$A$1:$CZ$1,0))&amp;"",IFERROR(INDEX('Relatório do SketchUp'!$A$47:$CZ$47,MATCH("Count",'Relatório do SketchUp'!$A$1:$CZ$1,0))&amp;"",""))))),1))</f>
        <v/>
      </c>
      <c r="J50" s="18" t="n"/>
      <c r="K50" s="19">
        <f>IFERROR(INDEX('Relatório do SketchUp'!$A$47:$CZ$47,MATCH("Preço estimado",'Relatório do SketchUp'!$A$1:$CZ$1,0))&amp;"",IFERROR(INDEX('Relatório do SketchUp'!$A$47:$CZ$47,MATCH("f16_preco",'Relatório do SketchUp'!$A$1:$CZ$1,0))&amp;"",""))</f>
        <v/>
      </c>
      <c r="L50" s="20" t="n"/>
      <c r="M50" s="21">
        <f>IF(OR(I50="",L50=""),"",I50*L50)</f>
        <v/>
      </c>
      <c r="N50" s="19">
        <f>IF(IFERROR(INDEX('Relatório do SketchUp'!$A$47:$CZ$47,MATCH("Fornecedor",'Relatório do SketchUp'!$A$1:$CZ$1,0))&amp;"",IFERROR(INDEX('Relatório do SketchUp'!$A$47:$CZ$47,MATCH("f09_fornecedor",'Relatório do SketchUp'!$A$1:$CZ$1,0))&amp;"",""))&lt;&gt;"",IFERROR(INDEX('Relatório do SketchUp'!$A$47:$CZ$47,MATCH("Fornecedor",'Relatório do SketchUp'!$A$1:$CZ$1,0))&amp;"",IFERROR(INDEX('Relatório do SketchUp'!$A$47:$CZ$47,MATCH("f09_fornecedor",'Relatório do SketchUp'!$A$1:$CZ$1,0))&amp;"","")),IF(IFERROR(INDEX('Relatório do SketchUp'!$A$47:$CZ$47,MATCH("Marca",'Relatório do SketchUp'!$A$1:$CZ$1,0))&amp;"",IFERROR(INDEX('Relatório do SketchUp'!$A$47:$CZ$47,MATCH("f01_marca",'Relatório do SketchUp'!$A$1:$CZ$1,0))&amp;"",""))&lt;&gt;"",IFERROR(INDEX('Relatório do SketchUp'!$A$47:$CZ$47,MATCH("Marca",'Relatório do SketchUp'!$A$1:$CZ$1,0))&amp;"",IFERROR(INDEX('Relatório do SketchUp'!$A$47:$CZ$47,MATCH("f01_marca",'Relatório do SketchUp'!$A$1:$CZ$1,0))&amp;"","")),""))</f>
        <v/>
      </c>
      <c r="O50" s="19">
        <f>_xlfn.TEXTJOIN(" · ",TRUE,IFERROR(INDEX('Relatório do SketchUp'!$A$47:$CZ$47,MATCH("WhatsApp",'Relatório do SketchUp'!$A$1:$CZ$1,0))&amp;"",IFERROR(INDEX('Relatório do SketchUp'!$A$47:$CZ$47,MATCH("f11_whatsapp",'Relatório do SketchUp'!$A$1:$CZ$1,0))&amp;"","")),IFERROR(INDEX('Relatório do SketchUp'!$A$47:$CZ$47,MATCH("Telefone",'Relatório do SketchUp'!$A$1:$CZ$1,0))&amp;"",IFERROR(INDEX('Relatório do SketchUp'!$A$47:$CZ$47,MATCH("f10_telefone",'Relatório do SketchUp'!$A$1:$CZ$1,0))&amp;"","")),IFERROR(INDEX('Relatório do SketchUp'!$A$47:$CZ$47,MATCH("E-mail",'Relatório do SketchUp'!$A$1:$CZ$1,0))&amp;"",IFERROR(INDEX('Relatório do SketchUp'!$A$47:$CZ$47,MATCH("f12_email",'Relatório do SketchUp'!$A$1:$CZ$1,0))&amp;"","")))</f>
        <v/>
      </c>
      <c r="P50" s="19">
        <f>IFERROR(INDEX('Relatório do SketchUp'!$A$47:$CZ$47,MATCH("Página do produto",'Relatório do SketchUp'!$A$1:$CZ$1,0))&amp;"",IFERROR(INDEX('Relatório do SketchUp'!$A$47:$CZ$47,MATCH("f15_link_produto",'Relatório do SketchUp'!$A$1:$CZ$1,0))&amp;"",IFERROR(INDEX('Relatório do SketchUp'!$A$47:$CZ$47,MATCH("Onde comprar",'Relatório do SketchUp'!$A$1:$CZ$1,0))&amp;"",IFERROR(INDEX('Relatório do SketchUp'!$A$47:$CZ$47,MATCH("f14_onde_comprar",'Relatório do SketchUp'!$A$1:$CZ$1,0))&amp;"",IFERROR(INDEX('Relatório do SketchUp'!$A$47:$CZ$47,MATCH("Site",'Relatório do SketchUp'!$A$1:$CZ$1,0))&amp;"",IFERROR(INDEX('Relatório do SketchUp'!$A$47:$CZ$47,MATCH("f13_site",'Relatório do SketchUp'!$A$1:$CZ$1,0))&amp;"",""))))))</f>
        <v/>
      </c>
      <c r="Q50" s="18" t="n"/>
      <c r="R50" s="18" t="n"/>
      <c r="S50" s="18" t="n"/>
      <c r="T50" s="22" t="n"/>
      <c r="U50" s="23">
        <f>IF(OR(T50="",Q50=""),"",T50+Q50)</f>
        <v/>
      </c>
      <c r="V50" s="22" t="n"/>
      <c r="W50" s="18" t="n"/>
      <c r="X50" s="18" t="n"/>
    </row>
    <row r="51" ht="18" customHeight="1">
      <c r="A51" s="18" t="n"/>
      <c r="B51" s="18" t="n"/>
      <c r="C51" s="19">
        <f>IFERROR(INDEX('Relatório do SketchUp'!$A$48:$CZ$48,MATCH("Produto",'Relatório do SketchUp'!$A$1:$CZ$1,0))&amp;"",IFERROR(INDEX('Relatório do SketchUp'!$A$48:$CZ$48,MATCH("f02_produto",'Relatório do SketchUp'!$A$1:$CZ$1,0))&amp;"",IFERROR(INDEX('Relatório do SketchUp'!$A$48:$CZ$48,MATCH("Definition Name",'Relatório do SketchUp'!$A$1:$CZ$1,0))&amp;"",IFERROR(INDEX('Relatório do SketchUp'!$A$48:$CZ$48,MATCH("Nome da definição",'Relatório do SketchUp'!$A$1:$CZ$1,0))&amp;"",""))))</f>
        <v/>
      </c>
      <c r="D51" s="19">
        <f>IFERROR(INDEX('Relatório do SketchUp'!$A$48:$CZ$48,MATCH("Marca",'Relatório do SketchUp'!$A$1:$CZ$1,0))&amp;"",IFERROR(INDEX('Relatório do SketchUp'!$A$48:$CZ$48,MATCH("f01_marca",'Relatório do SketchUp'!$A$1:$CZ$1,0))&amp;"",""))</f>
        <v/>
      </c>
      <c r="E51" s="19">
        <f>IFERROR(INDEX('Relatório do SketchUp'!$A$48:$CZ$48,MATCH("Linha",'Relatório do SketchUp'!$A$1:$CZ$1,0))&amp;"",IFERROR(INDEX('Relatório do SketchUp'!$A$48:$CZ$48,MATCH("f04_linha",'Relatório do SketchUp'!$A$1:$CZ$1,0))&amp;"",""))</f>
        <v/>
      </c>
      <c r="F51" s="19">
        <f>IFERROR(INDEX('Relatório do SketchUp'!$A$48:$CZ$48,MATCH("Código do produto",'Relatório do SketchUp'!$A$1:$CZ$1,0))&amp;"",IFERROR(INDEX('Relatório do SketchUp'!$A$48:$CZ$48,MATCH("f03_codigo",'Relatório do SketchUp'!$A$1:$CZ$1,0))&amp;"",""))</f>
        <v/>
      </c>
      <c r="G51" s="19">
        <f>IFERROR(INDEX('Relatório do SketchUp'!$A$48:$CZ$48,MATCH("Dimensões",'Relatório do SketchUp'!$A$1:$CZ$1,0))&amp;"",IFERROR(INDEX('Relatório do SketchUp'!$A$48:$CZ$48,MATCH("f06_dimensoes",'Relatório do SketchUp'!$A$1:$CZ$1,0))&amp;"",""))</f>
        <v/>
      </c>
      <c r="H51" s="19">
        <f>IFERROR(INDEX('Relatório do SketchUp'!$A$48:$CZ$48,MATCH("Acabamento",'Relatório do SketchUp'!$A$1:$CZ$1,0))&amp;"",IFERROR(INDEX('Relatório do SketchUp'!$A$48:$CZ$48,MATCH("f07_acabamento",'Relatório do SketchUp'!$A$1:$CZ$1,0))&amp;"",""))</f>
        <v/>
      </c>
      <c r="I51" s="19">
        <f>IF(C51="","",IFERROR(VALUE(IFERROR(INDEX('Relatório do SketchUp'!$A$48:$CZ$48,MATCH("Quantity",'Relatório do SketchUp'!$A$1:$CZ$1,0))&amp;"",IFERROR(INDEX('Relatório do SketchUp'!$A$48:$CZ$48,MATCH("Quantidade",'Relatório do SketchUp'!$A$1:$CZ$1,0))&amp;"",IFERROR(INDEX('Relatório do SketchUp'!$A$48:$CZ$48,MATCH("Qtd",'Relatório do SketchUp'!$A$1:$CZ$1,0))&amp;"",IFERROR(INDEX('Relatório do SketchUp'!$A$48:$CZ$48,MATCH("Count",'Relatório do SketchUp'!$A$1:$CZ$1,0))&amp;"",""))))),1))</f>
        <v/>
      </c>
      <c r="J51" s="18" t="n"/>
      <c r="K51" s="19">
        <f>IFERROR(INDEX('Relatório do SketchUp'!$A$48:$CZ$48,MATCH("Preço estimado",'Relatório do SketchUp'!$A$1:$CZ$1,0))&amp;"",IFERROR(INDEX('Relatório do SketchUp'!$A$48:$CZ$48,MATCH("f16_preco",'Relatório do SketchUp'!$A$1:$CZ$1,0))&amp;"",""))</f>
        <v/>
      </c>
      <c r="L51" s="20" t="n"/>
      <c r="M51" s="21">
        <f>IF(OR(I51="",L51=""),"",I51*L51)</f>
        <v/>
      </c>
      <c r="N51" s="19">
        <f>IF(IFERROR(INDEX('Relatório do SketchUp'!$A$48:$CZ$48,MATCH("Fornecedor",'Relatório do SketchUp'!$A$1:$CZ$1,0))&amp;"",IFERROR(INDEX('Relatório do SketchUp'!$A$48:$CZ$48,MATCH("f09_fornecedor",'Relatório do SketchUp'!$A$1:$CZ$1,0))&amp;"",""))&lt;&gt;"",IFERROR(INDEX('Relatório do SketchUp'!$A$48:$CZ$48,MATCH("Fornecedor",'Relatório do SketchUp'!$A$1:$CZ$1,0))&amp;"",IFERROR(INDEX('Relatório do SketchUp'!$A$48:$CZ$48,MATCH("f09_fornecedor",'Relatório do SketchUp'!$A$1:$CZ$1,0))&amp;"","")),IF(IFERROR(INDEX('Relatório do SketchUp'!$A$48:$CZ$48,MATCH("Marca",'Relatório do SketchUp'!$A$1:$CZ$1,0))&amp;"",IFERROR(INDEX('Relatório do SketchUp'!$A$48:$CZ$48,MATCH("f01_marca",'Relatório do SketchUp'!$A$1:$CZ$1,0))&amp;"",""))&lt;&gt;"",IFERROR(INDEX('Relatório do SketchUp'!$A$48:$CZ$48,MATCH("Marca",'Relatório do SketchUp'!$A$1:$CZ$1,0))&amp;"",IFERROR(INDEX('Relatório do SketchUp'!$A$48:$CZ$48,MATCH("f01_marca",'Relatório do SketchUp'!$A$1:$CZ$1,0))&amp;"","")),""))</f>
        <v/>
      </c>
      <c r="O51" s="19">
        <f>_xlfn.TEXTJOIN(" · ",TRUE,IFERROR(INDEX('Relatório do SketchUp'!$A$48:$CZ$48,MATCH("WhatsApp",'Relatório do SketchUp'!$A$1:$CZ$1,0))&amp;"",IFERROR(INDEX('Relatório do SketchUp'!$A$48:$CZ$48,MATCH("f11_whatsapp",'Relatório do SketchUp'!$A$1:$CZ$1,0))&amp;"","")),IFERROR(INDEX('Relatório do SketchUp'!$A$48:$CZ$48,MATCH("Telefone",'Relatório do SketchUp'!$A$1:$CZ$1,0))&amp;"",IFERROR(INDEX('Relatório do SketchUp'!$A$48:$CZ$48,MATCH("f10_telefone",'Relatório do SketchUp'!$A$1:$CZ$1,0))&amp;"","")),IFERROR(INDEX('Relatório do SketchUp'!$A$48:$CZ$48,MATCH("E-mail",'Relatório do SketchUp'!$A$1:$CZ$1,0))&amp;"",IFERROR(INDEX('Relatório do SketchUp'!$A$48:$CZ$48,MATCH("f12_email",'Relatório do SketchUp'!$A$1:$CZ$1,0))&amp;"","")))</f>
        <v/>
      </c>
      <c r="P51" s="19">
        <f>IFERROR(INDEX('Relatório do SketchUp'!$A$48:$CZ$48,MATCH("Página do produto",'Relatório do SketchUp'!$A$1:$CZ$1,0))&amp;"",IFERROR(INDEX('Relatório do SketchUp'!$A$48:$CZ$48,MATCH("f15_link_produto",'Relatório do SketchUp'!$A$1:$CZ$1,0))&amp;"",IFERROR(INDEX('Relatório do SketchUp'!$A$48:$CZ$48,MATCH("Onde comprar",'Relatório do SketchUp'!$A$1:$CZ$1,0))&amp;"",IFERROR(INDEX('Relatório do SketchUp'!$A$48:$CZ$48,MATCH("f14_onde_comprar",'Relatório do SketchUp'!$A$1:$CZ$1,0))&amp;"",IFERROR(INDEX('Relatório do SketchUp'!$A$48:$CZ$48,MATCH("Site",'Relatório do SketchUp'!$A$1:$CZ$1,0))&amp;"",IFERROR(INDEX('Relatório do SketchUp'!$A$48:$CZ$48,MATCH("f13_site",'Relatório do SketchUp'!$A$1:$CZ$1,0))&amp;"",""))))))</f>
        <v/>
      </c>
      <c r="Q51" s="18" t="n"/>
      <c r="R51" s="18" t="n"/>
      <c r="S51" s="18" t="n"/>
      <c r="T51" s="22" t="n"/>
      <c r="U51" s="23">
        <f>IF(OR(T51="",Q51=""),"",T51+Q51)</f>
        <v/>
      </c>
      <c r="V51" s="22" t="n"/>
      <c r="W51" s="18" t="n"/>
      <c r="X51" s="18" t="n"/>
    </row>
    <row r="52" ht="18" customHeight="1">
      <c r="A52" s="18" t="n"/>
      <c r="B52" s="18" t="n"/>
      <c r="C52" s="19">
        <f>IFERROR(INDEX('Relatório do SketchUp'!$A$49:$CZ$49,MATCH("Produto",'Relatório do SketchUp'!$A$1:$CZ$1,0))&amp;"",IFERROR(INDEX('Relatório do SketchUp'!$A$49:$CZ$49,MATCH("f02_produto",'Relatório do SketchUp'!$A$1:$CZ$1,0))&amp;"",IFERROR(INDEX('Relatório do SketchUp'!$A$49:$CZ$49,MATCH("Definition Name",'Relatório do SketchUp'!$A$1:$CZ$1,0))&amp;"",IFERROR(INDEX('Relatório do SketchUp'!$A$49:$CZ$49,MATCH("Nome da definição",'Relatório do SketchUp'!$A$1:$CZ$1,0))&amp;"",""))))</f>
        <v/>
      </c>
      <c r="D52" s="19">
        <f>IFERROR(INDEX('Relatório do SketchUp'!$A$49:$CZ$49,MATCH("Marca",'Relatório do SketchUp'!$A$1:$CZ$1,0))&amp;"",IFERROR(INDEX('Relatório do SketchUp'!$A$49:$CZ$49,MATCH("f01_marca",'Relatório do SketchUp'!$A$1:$CZ$1,0))&amp;"",""))</f>
        <v/>
      </c>
      <c r="E52" s="19">
        <f>IFERROR(INDEX('Relatório do SketchUp'!$A$49:$CZ$49,MATCH("Linha",'Relatório do SketchUp'!$A$1:$CZ$1,0))&amp;"",IFERROR(INDEX('Relatório do SketchUp'!$A$49:$CZ$49,MATCH("f04_linha",'Relatório do SketchUp'!$A$1:$CZ$1,0))&amp;"",""))</f>
        <v/>
      </c>
      <c r="F52" s="19">
        <f>IFERROR(INDEX('Relatório do SketchUp'!$A$49:$CZ$49,MATCH("Código do produto",'Relatório do SketchUp'!$A$1:$CZ$1,0))&amp;"",IFERROR(INDEX('Relatório do SketchUp'!$A$49:$CZ$49,MATCH("f03_codigo",'Relatório do SketchUp'!$A$1:$CZ$1,0))&amp;"",""))</f>
        <v/>
      </c>
      <c r="G52" s="19">
        <f>IFERROR(INDEX('Relatório do SketchUp'!$A$49:$CZ$49,MATCH("Dimensões",'Relatório do SketchUp'!$A$1:$CZ$1,0))&amp;"",IFERROR(INDEX('Relatório do SketchUp'!$A$49:$CZ$49,MATCH("f06_dimensoes",'Relatório do SketchUp'!$A$1:$CZ$1,0))&amp;"",""))</f>
        <v/>
      </c>
      <c r="H52" s="19">
        <f>IFERROR(INDEX('Relatório do SketchUp'!$A$49:$CZ$49,MATCH("Acabamento",'Relatório do SketchUp'!$A$1:$CZ$1,0))&amp;"",IFERROR(INDEX('Relatório do SketchUp'!$A$49:$CZ$49,MATCH("f07_acabamento",'Relatório do SketchUp'!$A$1:$CZ$1,0))&amp;"",""))</f>
        <v/>
      </c>
      <c r="I52" s="19">
        <f>IF(C52="","",IFERROR(VALUE(IFERROR(INDEX('Relatório do SketchUp'!$A$49:$CZ$49,MATCH("Quantity",'Relatório do SketchUp'!$A$1:$CZ$1,0))&amp;"",IFERROR(INDEX('Relatório do SketchUp'!$A$49:$CZ$49,MATCH("Quantidade",'Relatório do SketchUp'!$A$1:$CZ$1,0))&amp;"",IFERROR(INDEX('Relatório do SketchUp'!$A$49:$CZ$49,MATCH("Qtd",'Relatório do SketchUp'!$A$1:$CZ$1,0))&amp;"",IFERROR(INDEX('Relatório do SketchUp'!$A$49:$CZ$49,MATCH("Count",'Relatório do SketchUp'!$A$1:$CZ$1,0))&amp;"",""))))),1))</f>
        <v/>
      </c>
      <c r="J52" s="18" t="n"/>
      <c r="K52" s="19">
        <f>IFERROR(INDEX('Relatório do SketchUp'!$A$49:$CZ$49,MATCH("Preço estimado",'Relatório do SketchUp'!$A$1:$CZ$1,0))&amp;"",IFERROR(INDEX('Relatório do SketchUp'!$A$49:$CZ$49,MATCH("f16_preco",'Relatório do SketchUp'!$A$1:$CZ$1,0))&amp;"",""))</f>
        <v/>
      </c>
      <c r="L52" s="20" t="n"/>
      <c r="M52" s="21">
        <f>IF(OR(I52="",L52=""),"",I52*L52)</f>
        <v/>
      </c>
      <c r="N52" s="19">
        <f>IF(IFERROR(INDEX('Relatório do SketchUp'!$A$49:$CZ$49,MATCH("Fornecedor",'Relatório do SketchUp'!$A$1:$CZ$1,0))&amp;"",IFERROR(INDEX('Relatório do SketchUp'!$A$49:$CZ$49,MATCH("f09_fornecedor",'Relatório do SketchUp'!$A$1:$CZ$1,0))&amp;"",""))&lt;&gt;"",IFERROR(INDEX('Relatório do SketchUp'!$A$49:$CZ$49,MATCH("Fornecedor",'Relatório do SketchUp'!$A$1:$CZ$1,0))&amp;"",IFERROR(INDEX('Relatório do SketchUp'!$A$49:$CZ$49,MATCH("f09_fornecedor",'Relatório do SketchUp'!$A$1:$CZ$1,0))&amp;"","")),IF(IFERROR(INDEX('Relatório do SketchUp'!$A$49:$CZ$49,MATCH("Marca",'Relatório do SketchUp'!$A$1:$CZ$1,0))&amp;"",IFERROR(INDEX('Relatório do SketchUp'!$A$49:$CZ$49,MATCH("f01_marca",'Relatório do SketchUp'!$A$1:$CZ$1,0))&amp;"",""))&lt;&gt;"",IFERROR(INDEX('Relatório do SketchUp'!$A$49:$CZ$49,MATCH("Marca",'Relatório do SketchUp'!$A$1:$CZ$1,0))&amp;"",IFERROR(INDEX('Relatório do SketchUp'!$A$49:$CZ$49,MATCH("f01_marca",'Relatório do SketchUp'!$A$1:$CZ$1,0))&amp;"","")),""))</f>
        <v/>
      </c>
      <c r="O52" s="19">
        <f>_xlfn.TEXTJOIN(" · ",TRUE,IFERROR(INDEX('Relatório do SketchUp'!$A$49:$CZ$49,MATCH("WhatsApp",'Relatório do SketchUp'!$A$1:$CZ$1,0))&amp;"",IFERROR(INDEX('Relatório do SketchUp'!$A$49:$CZ$49,MATCH("f11_whatsapp",'Relatório do SketchUp'!$A$1:$CZ$1,0))&amp;"","")),IFERROR(INDEX('Relatório do SketchUp'!$A$49:$CZ$49,MATCH("Telefone",'Relatório do SketchUp'!$A$1:$CZ$1,0))&amp;"",IFERROR(INDEX('Relatório do SketchUp'!$A$49:$CZ$49,MATCH("f10_telefone",'Relatório do SketchUp'!$A$1:$CZ$1,0))&amp;"","")),IFERROR(INDEX('Relatório do SketchUp'!$A$49:$CZ$49,MATCH("E-mail",'Relatório do SketchUp'!$A$1:$CZ$1,0))&amp;"",IFERROR(INDEX('Relatório do SketchUp'!$A$49:$CZ$49,MATCH("f12_email",'Relatório do SketchUp'!$A$1:$CZ$1,0))&amp;"","")))</f>
        <v/>
      </c>
      <c r="P52" s="19">
        <f>IFERROR(INDEX('Relatório do SketchUp'!$A$49:$CZ$49,MATCH("Página do produto",'Relatório do SketchUp'!$A$1:$CZ$1,0))&amp;"",IFERROR(INDEX('Relatório do SketchUp'!$A$49:$CZ$49,MATCH("f15_link_produto",'Relatório do SketchUp'!$A$1:$CZ$1,0))&amp;"",IFERROR(INDEX('Relatório do SketchUp'!$A$49:$CZ$49,MATCH("Onde comprar",'Relatório do SketchUp'!$A$1:$CZ$1,0))&amp;"",IFERROR(INDEX('Relatório do SketchUp'!$A$49:$CZ$49,MATCH("f14_onde_comprar",'Relatório do SketchUp'!$A$1:$CZ$1,0))&amp;"",IFERROR(INDEX('Relatório do SketchUp'!$A$49:$CZ$49,MATCH("Site",'Relatório do SketchUp'!$A$1:$CZ$1,0))&amp;"",IFERROR(INDEX('Relatório do SketchUp'!$A$49:$CZ$49,MATCH("f13_site",'Relatório do SketchUp'!$A$1:$CZ$1,0))&amp;"",""))))))</f>
        <v/>
      </c>
      <c r="Q52" s="18" t="n"/>
      <c r="R52" s="18" t="n"/>
      <c r="S52" s="18" t="n"/>
      <c r="T52" s="22" t="n"/>
      <c r="U52" s="23">
        <f>IF(OR(T52="",Q52=""),"",T52+Q52)</f>
        <v/>
      </c>
      <c r="V52" s="22" t="n"/>
      <c r="W52" s="18" t="n"/>
      <c r="X52" s="18" t="n"/>
    </row>
    <row r="53" ht="18" customHeight="1">
      <c r="A53" s="18" t="n"/>
      <c r="B53" s="18" t="n"/>
      <c r="C53" s="19">
        <f>IFERROR(INDEX('Relatório do SketchUp'!$A$50:$CZ$50,MATCH("Produto",'Relatório do SketchUp'!$A$1:$CZ$1,0))&amp;"",IFERROR(INDEX('Relatório do SketchUp'!$A$50:$CZ$50,MATCH("f02_produto",'Relatório do SketchUp'!$A$1:$CZ$1,0))&amp;"",IFERROR(INDEX('Relatório do SketchUp'!$A$50:$CZ$50,MATCH("Definition Name",'Relatório do SketchUp'!$A$1:$CZ$1,0))&amp;"",IFERROR(INDEX('Relatório do SketchUp'!$A$50:$CZ$50,MATCH("Nome da definição",'Relatório do SketchUp'!$A$1:$CZ$1,0))&amp;"",""))))</f>
        <v/>
      </c>
      <c r="D53" s="19">
        <f>IFERROR(INDEX('Relatório do SketchUp'!$A$50:$CZ$50,MATCH("Marca",'Relatório do SketchUp'!$A$1:$CZ$1,0))&amp;"",IFERROR(INDEX('Relatório do SketchUp'!$A$50:$CZ$50,MATCH("f01_marca",'Relatório do SketchUp'!$A$1:$CZ$1,0))&amp;"",""))</f>
        <v/>
      </c>
      <c r="E53" s="19">
        <f>IFERROR(INDEX('Relatório do SketchUp'!$A$50:$CZ$50,MATCH("Linha",'Relatório do SketchUp'!$A$1:$CZ$1,0))&amp;"",IFERROR(INDEX('Relatório do SketchUp'!$A$50:$CZ$50,MATCH("f04_linha",'Relatório do SketchUp'!$A$1:$CZ$1,0))&amp;"",""))</f>
        <v/>
      </c>
      <c r="F53" s="19">
        <f>IFERROR(INDEX('Relatório do SketchUp'!$A$50:$CZ$50,MATCH("Código do produto",'Relatório do SketchUp'!$A$1:$CZ$1,0))&amp;"",IFERROR(INDEX('Relatório do SketchUp'!$A$50:$CZ$50,MATCH("f03_codigo",'Relatório do SketchUp'!$A$1:$CZ$1,0))&amp;"",""))</f>
        <v/>
      </c>
      <c r="G53" s="19">
        <f>IFERROR(INDEX('Relatório do SketchUp'!$A$50:$CZ$50,MATCH("Dimensões",'Relatório do SketchUp'!$A$1:$CZ$1,0))&amp;"",IFERROR(INDEX('Relatório do SketchUp'!$A$50:$CZ$50,MATCH("f06_dimensoes",'Relatório do SketchUp'!$A$1:$CZ$1,0))&amp;"",""))</f>
        <v/>
      </c>
      <c r="H53" s="19">
        <f>IFERROR(INDEX('Relatório do SketchUp'!$A$50:$CZ$50,MATCH("Acabamento",'Relatório do SketchUp'!$A$1:$CZ$1,0))&amp;"",IFERROR(INDEX('Relatório do SketchUp'!$A$50:$CZ$50,MATCH("f07_acabamento",'Relatório do SketchUp'!$A$1:$CZ$1,0))&amp;"",""))</f>
        <v/>
      </c>
      <c r="I53" s="19">
        <f>IF(C53="","",IFERROR(VALUE(IFERROR(INDEX('Relatório do SketchUp'!$A$50:$CZ$50,MATCH("Quantity",'Relatório do SketchUp'!$A$1:$CZ$1,0))&amp;"",IFERROR(INDEX('Relatório do SketchUp'!$A$50:$CZ$50,MATCH("Quantidade",'Relatório do SketchUp'!$A$1:$CZ$1,0))&amp;"",IFERROR(INDEX('Relatório do SketchUp'!$A$50:$CZ$50,MATCH("Qtd",'Relatório do SketchUp'!$A$1:$CZ$1,0))&amp;"",IFERROR(INDEX('Relatório do SketchUp'!$A$50:$CZ$50,MATCH("Count",'Relatório do SketchUp'!$A$1:$CZ$1,0))&amp;"",""))))),1))</f>
        <v/>
      </c>
      <c r="J53" s="18" t="n"/>
      <c r="K53" s="19">
        <f>IFERROR(INDEX('Relatório do SketchUp'!$A$50:$CZ$50,MATCH("Preço estimado",'Relatório do SketchUp'!$A$1:$CZ$1,0))&amp;"",IFERROR(INDEX('Relatório do SketchUp'!$A$50:$CZ$50,MATCH("f16_preco",'Relatório do SketchUp'!$A$1:$CZ$1,0))&amp;"",""))</f>
        <v/>
      </c>
      <c r="L53" s="20" t="n"/>
      <c r="M53" s="21">
        <f>IF(OR(I53="",L53=""),"",I53*L53)</f>
        <v/>
      </c>
      <c r="N53" s="19">
        <f>IF(IFERROR(INDEX('Relatório do SketchUp'!$A$50:$CZ$50,MATCH("Fornecedor",'Relatório do SketchUp'!$A$1:$CZ$1,0))&amp;"",IFERROR(INDEX('Relatório do SketchUp'!$A$50:$CZ$50,MATCH("f09_fornecedor",'Relatório do SketchUp'!$A$1:$CZ$1,0))&amp;"",""))&lt;&gt;"",IFERROR(INDEX('Relatório do SketchUp'!$A$50:$CZ$50,MATCH("Fornecedor",'Relatório do SketchUp'!$A$1:$CZ$1,0))&amp;"",IFERROR(INDEX('Relatório do SketchUp'!$A$50:$CZ$50,MATCH("f09_fornecedor",'Relatório do SketchUp'!$A$1:$CZ$1,0))&amp;"","")),IF(IFERROR(INDEX('Relatório do SketchUp'!$A$50:$CZ$50,MATCH("Marca",'Relatório do SketchUp'!$A$1:$CZ$1,0))&amp;"",IFERROR(INDEX('Relatório do SketchUp'!$A$50:$CZ$50,MATCH("f01_marca",'Relatório do SketchUp'!$A$1:$CZ$1,0))&amp;"",""))&lt;&gt;"",IFERROR(INDEX('Relatório do SketchUp'!$A$50:$CZ$50,MATCH("Marca",'Relatório do SketchUp'!$A$1:$CZ$1,0))&amp;"",IFERROR(INDEX('Relatório do SketchUp'!$A$50:$CZ$50,MATCH("f01_marca",'Relatório do SketchUp'!$A$1:$CZ$1,0))&amp;"","")),""))</f>
        <v/>
      </c>
      <c r="O53" s="19">
        <f>_xlfn.TEXTJOIN(" · ",TRUE,IFERROR(INDEX('Relatório do SketchUp'!$A$50:$CZ$50,MATCH("WhatsApp",'Relatório do SketchUp'!$A$1:$CZ$1,0))&amp;"",IFERROR(INDEX('Relatório do SketchUp'!$A$50:$CZ$50,MATCH("f11_whatsapp",'Relatório do SketchUp'!$A$1:$CZ$1,0))&amp;"","")),IFERROR(INDEX('Relatório do SketchUp'!$A$50:$CZ$50,MATCH("Telefone",'Relatório do SketchUp'!$A$1:$CZ$1,0))&amp;"",IFERROR(INDEX('Relatório do SketchUp'!$A$50:$CZ$50,MATCH("f10_telefone",'Relatório do SketchUp'!$A$1:$CZ$1,0))&amp;"","")),IFERROR(INDEX('Relatório do SketchUp'!$A$50:$CZ$50,MATCH("E-mail",'Relatório do SketchUp'!$A$1:$CZ$1,0))&amp;"",IFERROR(INDEX('Relatório do SketchUp'!$A$50:$CZ$50,MATCH("f12_email",'Relatório do SketchUp'!$A$1:$CZ$1,0))&amp;"","")))</f>
        <v/>
      </c>
      <c r="P53" s="19">
        <f>IFERROR(INDEX('Relatório do SketchUp'!$A$50:$CZ$50,MATCH("Página do produto",'Relatório do SketchUp'!$A$1:$CZ$1,0))&amp;"",IFERROR(INDEX('Relatório do SketchUp'!$A$50:$CZ$50,MATCH("f15_link_produto",'Relatório do SketchUp'!$A$1:$CZ$1,0))&amp;"",IFERROR(INDEX('Relatório do SketchUp'!$A$50:$CZ$50,MATCH("Onde comprar",'Relatório do SketchUp'!$A$1:$CZ$1,0))&amp;"",IFERROR(INDEX('Relatório do SketchUp'!$A$50:$CZ$50,MATCH("f14_onde_comprar",'Relatório do SketchUp'!$A$1:$CZ$1,0))&amp;"",IFERROR(INDEX('Relatório do SketchUp'!$A$50:$CZ$50,MATCH("Site",'Relatório do SketchUp'!$A$1:$CZ$1,0))&amp;"",IFERROR(INDEX('Relatório do SketchUp'!$A$50:$CZ$50,MATCH("f13_site",'Relatório do SketchUp'!$A$1:$CZ$1,0))&amp;"",""))))))</f>
        <v/>
      </c>
      <c r="Q53" s="18" t="n"/>
      <c r="R53" s="18" t="n"/>
      <c r="S53" s="18" t="n"/>
      <c r="T53" s="22" t="n"/>
      <c r="U53" s="23">
        <f>IF(OR(T53="",Q53=""),"",T53+Q53)</f>
        <v/>
      </c>
      <c r="V53" s="22" t="n"/>
      <c r="W53" s="18" t="n"/>
      <c r="X53" s="18" t="n"/>
    </row>
    <row r="54" ht="18" customHeight="1">
      <c r="A54" s="18" t="n"/>
      <c r="B54" s="18" t="n"/>
      <c r="C54" s="19">
        <f>IFERROR(INDEX('Relatório do SketchUp'!$A$51:$CZ$51,MATCH("Produto",'Relatório do SketchUp'!$A$1:$CZ$1,0))&amp;"",IFERROR(INDEX('Relatório do SketchUp'!$A$51:$CZ$51,MATCH("f02_produto",'Relatório do SketchUp'!$A$1:$CZ$1,0))&amp;"",IFERROR(INDEX('Relatório do SketchUp'!$A$51:$CZ$51,MATCH("Definition Name",'Relatório do SketchUp'!$A$1:$CZ$1,0))&amp;"",IFERROR(INDEX('Relatório do SketchUp'!$A$51:$CZ$51,MATCH("Nome da definição",'Relatório do SketchUp'!$A$1:$CZ$1,0))&amp;"",""))))</f>
        <v/>
      </c>
      <c r="D54" s="19">
        <f>IFERROR(INDEX('Relatório do SketchUp'!$A$51:$CZ$51,MATCH("Marca",'Relatório do SketchUp'!$A$1:$CZ$1,0))&amp;"",IFERROR(INDEX('Relatório do SketchUp'!$A$51:$CZ$51,MATCH("f01_marca",'Relatório do SketchUp'!$A$1:$CZ$1,0))&amp;"",""))</f>
        <v/>
      </c>
      <c r="E54" s="19">
        <f>IFERROR(INDEX('Relatório do SketchUp'!$A$51:$CZ$51,MATCH("Linha",'Relatório do SketchUp'!$A$1:$CZ$1,0))&amp;"",IFERROR(INDEX('Relatório do SketchUp'!$A$51:$CZ$51,MATCH("f04_linha",'Relatório do SketchUp'!$A$1:$CZ$1,0))&amp;"",""))</f>
        <v/>
      </c>
      <c r="F54" s="19">
        <f>IFERROR(INDEX('Relatório do SketchUp'!$A$51:$CZ$51,MATCH("Código do produto",'Relatório do SketchUp'!$A$1:$CZ$1,0))&amp;"",IFERROR(INDEX('Relatório do SketchUp'!$A$51:$CZ$51,MATCH("f03_codigo",'Relatório do SketchUp'!$A$1:$CZ$1,0))&amp;"",""))</f>
        <v/>
      </c>
      <c r="G54" s="19">
        <f>IFERROR(INDEX('Relatório do SketchUp'!$A$51:$CZ$51,MATCH("Dimensões",'Relatório do SketchUp'!$A$1:$CZ$1,0))&amp;"",IFERROR(INDEX('Relatório do SketchUp'!$A$51:$CZ$51,MATCH("f06_dimensoes",'Relatório do SketchUp'!$A$1:$CZ$1,0))&amp;"",""))</f>
        <v/>
      </c>
      <c r="H54" s="19">
        <f>IFERROR(INDEX('Relatório do SketchUp'!$A$51:$CZ$51,MATCH("Acabamento",'Relatório do SketchUp'!$A$1:$CZ$1,0))&amp;"",IFERROR(INDEX('Relatório do SketchUp'!$A$51:$CZ$51,MATCH("f07_acabamento",'Relatório do SketchUp'!$A$1:$CZ$1,0))&amp;"",""))</f>
        <v/>
      </c>
      <c r="I54" s="19">
        <f>IF(C54="","",IFERROR(VALUE(IFERROR(INDEX('Relatório do SketchUp'!$A$51:$CZ$51,MATCH("Quantity",'Relatório do SketchUp'!$A$1:$CZ$1,0))&amp;"",IFERROR(INDEX('Relatório do SketchUp'!$A$51:$CZ$51,MATCH("Quantidade",'Relatório do SketchUp'!$A$1:$CZ$1,0))&amp;"",IFERROR(INDEX('Relatório do SketchUp'!$A$51:$CZ$51,MATCH("Qtd",'Relatório do SketchUp'!$A$1:$CZ$1,0))&amp;"",IFERROR(INDEX('Relatório do SketchUp'!$A$51:$CZ$51,MATCH("Count",'Relatório do SketchUp'!$A$1:$CZ$1,0))&amp;"",""))))),1))</f>
        <v/>
      </c>
      <c r="J54" s="18" t="n"/>
      <c r="K54" s="19">
        <f>IFERROR(INDEX('Relatório do SketchUp'!$A$51:$CZ$51,MATCH("Preço estimado",'Relatório do SketchUp'!$A$1:$CZ$1,0))&amp;"",IFERROR(INDEX('Relatório do SketchUp'!$A$51:$CZ$51,MATCH("f16_preco",'Relatório do SketchUp'!$A$1:$CZ$1,0))&amp;"",""))</f>
        <v/>
      </c>
      <c r="L54" s="20" t="n"/>
      <c r="M54" s="21">
        <f>IF(OR(I54="",L54=""),"",I54*L54)</f>
        <v/>
      </c>
      <c r="N54" s="19">
        <f>IF(IFERROR(INDEX('Relatório do SketchUp'!$A$51:$CZ$51,MATCH("Fornecedor",'Relatório do SketchUp'!$A$1:$CZ$1,0))&amp;"",IFERROR(INDEX('Relatório do SketchUp'!$A$51:$CZ$51,MATCH("f09_fornecedor",'Relatório do SketchUp'!$A$1:$CZ$1,0))&amp;"",""))&lt;&gt;"",IFERROR(INDEX('Relatório do SketchUp'!$A$51:$CZ$51,MATCH("Fornecedor",'Relatório do SketchUp'!$A$1:$CZ$1,0))&amp;"",IFERROR(INDEX('Relatório do SketchUp'!$A$51:$CZ$51,MATCH("f09_fornecedor",'Relatório do SketchUp'!$A$1:$CZ$1,0))&amp;"","")),IF(IFERROR(INDEX('Relatório do SketchUp'!$A$51:$CZ$51,MATCH("Marca",'Relatório do SketchUp'!$A$1:$CZ$1,0))&amp;"",IFERROR(INDEX('Relatório do SketchUp'!$A$51:$CZ$51,MATCH("f01_marca",'Relatório do SketchUp'!$A$1:$CZ$1,0))&amp;"",""))&lt;&gt;"",IFERROR(INDEX('Relatório do SketchUp'!$A$51:$CZ$51,MATCH("Marca",'Relatório do SketchUp'!$A$1:$CZ$1,0))&amp;"",IFERROR(INDEX('Relatório do SketchUp'!$A$51:$CZ$51,MATCH("f01_marca",'Relatório do SketchUp'!$A$1:$CZ$1,0))&amp;"","")),""))</f>
        <v/>
      </c>
      <c r="O54" s="19">
        <f>_xlfn.TEXTJOIN(" · ",TRUE,IFERROR(INDEX('Relatório do SketchUp'!$A$51:$CZ$51,MATCH("WhatsApp",'Relatório do SketchUp'!$A$1:$CZ$1,0))&amp;"",IFERROR(INDEX('Relatório do SketchUp'!$A$51:$CZ$51,MATCH("f11_whatsapp",'Relatório do SketchUp'!$A$1:$CZ$1,0))&amp;"","")),IFERROR(INDEX('Relatório do SketchUp'!$A$51:$CZ$51,MATCH("Telefone",'Relatório do SketchUp'!$A$1:$CZ$1,0))&amp;"",IFERROR(INDEX('Relatório do SketchUp'!$A$51:$CZ$51,MATCH("f10_telefone",'Relatório do SketchUp'!$A$1:$CZ$1,0))&amp;"","")),IFERROR(INDEX('Relatório do SketchUp'!$A$51:$CZ$51,MATCH("E-mail",'Relatório do SketchUp'!$A$1:$CZ$1,0))&amp;"",IFERROR(INDEX('Relatório do SketchUp'!$A$51:$CZ$51,MATCH("f12_email",'Relatório do SketchUp'!$A$1:$CZ$1,0))&amp;"","")))</f>
        <v/>
      </c>
      <c r="P54" s="19">
        <f>IFERROR(INDEX('Relatório do SketchUp'!$A$51:$CZ$51,MATCH("Página do produto",'Relatório do SketchUp'!$A$1:$CZ$1,0))&amp;"",IFERROR(INDEX('Relatório do SketchUp'!$A$51:$CZ$51,MATCH("f15_link_produto",'Relatório do SketchUp'!$A$1:$CZ$1,0))&amp;"",IFERROR(INDEX('Relatório do SketchUp'!$A$51:$CZ$51,MATCH("Onde comprar",'Relatório do SketchUp'!$A$1:$CZ$1,0))&amp;"",IFERROR(INDEX('Relatório do SketchUp'!$A$51:$CZ$51,MATCH("f14_onde_comprar",'Relatório do SketchUp'!$A$1:$CZ$1,0))&amp;"",IFERROR(INDEX('Relatório do SketchUp'!$A$51:$CZ$51,MATCH("Site",'Relatório do SketchUp'!$A$1:$CZ$1,0))&amp;"",IFERROR(INDEX('Relatório do SketchUp'!$A$51:$CZ$51,MATCH("f13_site",'Relatório do SketchUp'!$A$1:$CZ$1,0))&amp;"",""))))))</f>
        <v/>
      </c>
      <c r="Q54" s="18" t="n"/>
      <c r="R54" s="18" t="n"/>
      <c r="S54" s="18" t="n"/>
      <c r="T54" s="22" t="n"/>
      <c r="U54" s="23">
        <f>IF(OR(T54="",Q54=""),"",T54+Q54)</f>
        <v/>
      </c>
      <c r="V54" s="22" t="n"/>
      <c r="W54" s="18" t="n"/>
      <c r="X54" s="18" t="n"/>
    </row>
    <row r="55" ht="18" customHeight="1">
      <c r="A55" s="18" t="n"/>
      <c r="B55" s="18" t="n"/>
      <c r="C55" s="19">
        <f>IFERROR(INDEX('Relatório do SketchUp'!$A$52:$CZ$52,MATCH("Produto",'Relatório do SketchUp'!$A$1:$CZ$1,0))&amp;"",IFERROR(INDEX('Relatório do SketchUp'!$A$52:$CZ$52,MATCH("f02_produto",'Relatório do SketchUp'!$A$1:$CZ$1,0))&amp;"",IFERROR(INDEX('Relatório do SketchUp'!$A$52:$CZ$52,MATCH("Definition Name",'Relatório do SketchUp'!$A$1:$CZ$1,0))&amp;"",IFERROR(INDEX('Relatório do SketchUp'!$A$52:$CZ$52,MATCH("Nome da definição",'Relatório do SketchUp'!$A$1:$CZ$1,0))&amp;"",""))))</f>
        <v/>
      </c>
      <c r="D55" s="19">
        <f>IFERROR(INDEX('Relatório do SketchUp'!$A$52:$CZ$52,MATCH("Marca",'Relatório do SketchUp'!$A$1:$CZ$1,0))&amp;"",IFERROR(INDEX('Relatório do SketchUp'!$A$52:$CZ$52,MATCH("f01_marca",'Relatório do SketchUp'!$A$1:$CZ$1,0))&amp;"",""))</f>
        <v/>
      </c>
      <c r="E55" s="19">
        <f>IFERROR(INDEX('Relatório do SketchUp'!$A$52:$CZ$52,MATCH("Linha",'Relatório do SketchUp'!$A$1:$CZ$1,0))&amp;"",IFERROR(INDEX('Relatório do SketchUp'!$A$52:$CZ$52,MATCH("f04_linha",'Relatório do SketchUp'!$A$1:$CZ$1,0))&amp;"",""))</f>
        <v/>
      </c>
      <c r="F55" s="19">
        <f>IFERROR(INDEX('Relatório do SketchUp'!$A$52:$CZ$52,MATCH("Código do produto",'Relatório do SketchUp'!$A$1:$CZ$1,0))&amp;"",IFERROR(INDEX('Relatório do SketchUp'!$A$52:$CZ$52,MATCH("f03_codigo",'Relatório do SketchUp'!$A$1:$CZ$1,0))&amp;"",""))</f>
        <v/>
      </c>
      <c r="G55" s="19">
        <f>IFERROR(INDEX('Relatório do SketchUp'!$A$52:$CZ$52,MATCH("Dimensões",'Relatório do SketchUp'!$A$1:$CZ$1,0))&amp;"",IFERROR(INDEX('Relatório do SketchUp'!$A$52:$CZ$52,MATCH("f06_dimensoes",'Relatório do SketchUp'!$A$1:$CZ$1,0))&amp;"",""))</f>
        <v/>
      </c>
      <c r="H55" s="19">
        <f>IFERROR(INDEX('Relatório do SketchUp'!$A$52:$CZ$52,MATCH("Acabamento",'Relatório do SketchUp'!$A$1:$CZ$1,0))&amp;"",IFERROR(INDEX('Relatório do SketchUp'!$A$52:$CZ$52,MATCH("f07_acabamento",'Relatório do SketchUp'!$A$1:$CZ$1,0))&amp;"",""))</f>
        <v/>
      </c>
      <c r="I55" s="19">
        <f>IF(C55="","",IFERROR(VALUE(IFERROR(INDEX('Relatório do SketchUp'!$A$52:$CZ$52,MATCH("Quantity",'Relatório do SketchUp'!$A$1:$CZ$1,0))&amp;"",IFERROR(INDEX('Relatório do SketchUp'!$A$52:$CZ$52,MATCH("Quantidade",'Relatório do SketchUp'!$A$1:$CZ$1,0))&amp;"",IFERROR(INDEX('Relatório do SketchUp'!$A$52:$CZ$52,MATCH("Qtd",'Relatório do SketchUp'!$A$1:$CZ$1,0))&amp;"",IFERROR(INDEX('Relatório do SketchUp'!$A$52:$CZ$52,MATCH("Count",'Relatório do SketchUp'!$A$1:$CZ$1,0))&amp;"",""))))),1))</f>
        <v/>
      </c>
      <c r="J55" s="18" t="n"/>
      <c r="K55" s="19">
        <f>IFERROR(INDEX('Relatório do SketchUp'!$A$52:$CZ$52,MATCH("Preço estimado",'Relatório do SketchUp'!$A$1:$CZ$1,0))&amp;"",IFERROR(INDEX('Relatório do SketchUp'!$A$52:$CZ$52,MATCH("f16_preco",'Relatório do SketchUp'!$A$1:$CZ$1,0))&amp;"",""))</f>
        <v/>
      </c>
      <c r="L55" s="20" t="n"/>
      <c r="M55" s="21">
        <f>IF(OR(I55="",L55=""),"",I55*L55)</f>
        <v/>
      </c>
      <c r="N55" s="19">
        <f>IF(IFERROR(INDEX('Relatório do SketchUp'!$A$52:$CZ$52,MATCH("Fornecedor",'Relatório do SketchUp'!$A$1:$CZ$1,0))&amp;"",IFERROR(INDEX('Relatório do SketchUp'!$A$52:$CZ$52,MATCH("f09_fornecedor",'Relatório do SketchUp'!$A$1:$CZ$1,0))&amp;"",""))&lt;&gt;"",IFERROR(INDEX('Relatório do SketchUp'!$A$52:$CZ$52,MATCH("Fornecedor",'Relatório do SketchUp'!$A$1:$CZ$1,0))&amp;"",IFERROR(INDEX('Relatório do SketchUp'!$A$52:$CZ$52,MATCH("f09_fornecedor",'Relatório do SketchUp'!$A$1:$CZ$1,0))&amp;"","")),IF(IFERROR(INDEX('Relatório do SketchUp'!$A$52:$CZ$52,MATCH("Marca",'Relatório do SketchUp'!$A$1:$CZ$1,0))&amp;"",IFERROR(INDEX('Relatório do SketchUp'!$A$52:$CZ$52,MATCH("f01_marca",'Relatório do SketchUp'!$A$1:$CZ$1,0))&amp;"",""))&lt;&gt;"",IFERROR(INDEX('Relatório do SketchUp'!$A$52:$CZ$52,MATCH("Marca",'Relatório do SketchUp'!$A$1:$CZ$1,0))&amp;"",IFERROR(INDEX('Relatório do SketchUp'!$A$52:$CZ$52,MATCH("f01_marca",'Relatório do SketchUp'!$A$1:$CZ$1,0))&amp;"","")),""))</f>
        <v/>
      </c>
      <c r="O55" s="19">
        <f>_xlfn.TEXTJOIN(" · ",TRUE,IFERROR(INDEX('Relatório do SketchUp'!$A$52:$CZ$52,MATCH("WhatsApp",'Relatório do SketchUp'!$A$1:$CZ$1,0))&amp;"",IFERROR(INDEX('Relatório do SketchUp'!$A$52:$CZ$52,MATCH("f11_whatsapp",'Relatório do SketchUp'!$A$1:$CZ$1,0))&amp;"","")),IFERROR(INDEX('Relatório do SketchUp'!$A$52:$CZ$52,MATCH("Telefone",'Relatório do SketchUp'!$A$1:$CZ$1,0))&amp;"",IFERROR(INDEX('Relatório do SketchUp'!$A$52:$CZ$52,MATCH("f10_telefone",'Relatório do SketchUp'!$A$1:$CZ$1,0))&amp;"","")),IFERROR(INDEX('Relatório do SketchUp'!$A$52:$CZ$52,MATCH("E-mail",'Relatório do SketchUp'!$A$1:$CZ$1,0))&amp;"",IFERROR(INDEX('Relatório do SketchUp'!$A$52:$CZ$52,MATCH("f12_email",'Relatório do SketchUp'!$A$1:$CZ$1,0))&amp;"","")))</f>
        <v/>
      </c>
      <c r="P55" s="19">
        <f>IFERROR(INDEX('Relatório do SketchUp'!$A$52:$CZ$52,MATCH("Página do produto",'Relatório do SketchUp'!$A$1:$CZ$1,0))&amp;"",IFERROR(INDEX('Relatório do SketchUp'!$A$52:$CZ$52,MATCH("f15_link_produto",'Relatório do SketchUp'!$A$1:$CZ$1,0))&amp;"",IFERROR(INDEX('Relatório do SketchUp'!$A$52:$CZ$52,MATCH("Onde comprar",'Relatório do SketchUp'!$A$1:$CZ$1,0))&amp;"",IFERROR(INDEX('Relatório do SketchUp'!$A$52:$CZ$52,MATCH("f14_onde_comprar",'Relatório do SketchUp'!$A$1:$CZ$1,0))&amp;"",IFERROR(INDEX('Relatório do SketchUp'!$A$52:$CZ$52,MATCH("Site",'Relatório do SketchUp'!$A$1:$CZ$1,0))&amp;"",IFERROR(INDEX('Relatório do SketchUp'!$A$52:$CZ$52,MATCH("f13_site",'Relatório do SketchUp'!$A$1:$CZ$1,0))&amp;"",""))))))</f>
        <v/>
      </c>
      <c r="Q55" s="18" t="n"/>
      <c r="R55" s="18" t="n"/>
      <c r="S55" s="18" t="n"/>
      <c r="T55" s="22" t="n"/>
      <c r="U55" s="23">
        <f>IF(OR(T55="",Q55=""),"",T55+Q55)</f>
        <v/>
      </c>
      <c r="V55" s="22" t="n"/>
      <c r="W55" s="18" t="n"/>
      <c r="X55" s="18" t="n"/>
    </row>
    <row r="56" ht="18" customHeight="1">
      <c r="A56" s="18" t="n"/>
      <c r="B56" s="18" t="n"/>
      <c r="C56" s="19">
        <f>IFERROR(INDEX('Relatório do SketchUp'!$A$53:$CZ$53,MATCH("Produto",'Relatório do SketchUp'!$A$1:$CZ$1,0))&amp;"",IFERROR(INDEX('Relatório do SketchUp'!$A$53:$CZ$53,MATCH("f02_produto",'Relatório do SketchUp'!$A$1:$CZ$1,0))&amp;"",IFERROR(INDEX('Relatório do SketchUp'!$A$53:$CZ$53,MATCH("Definition Name",'Relatório do SketchUp'!$A$1:$CZ$1,0))&amp;"",IFERROR(INDEX('Relatório do SketchUp'!$A$53:$CZ$53,MATCH("Nome da definição",'Relatório do SketchUp'!$A$1:$CZ$1,0))&amp;"",""))))</f>
        <v/>
      </c>
      <c r="D56" s="19">
        <f>IFERROR(INDEX('Relatório do SketchUp'!$A$53:$CZ$53,MATCH("Marca",'Relatório do SketchUp'!$A$1:$CZ$1,0))&amp;"",IFERROR(INDEX('Relatório do SketchUp'!$A$53:$CZ$53,MATCH("f01_marca",'Relatório do SketchUp'!$A$1:$CZ$1,0))&amp;"",""))</f>
        <v/>
      </c>
      <c r="E56" s="19">
        <f>IFERROR(INDEX('Relatório do SketchUp'!$A$53:$CZ$53,MATCH("Linha",'Relatório do SketchUp'!$A$1:$CZ$1,0))&amp;"",IFERROR(INDEX('Relatório do SketchUp'!$A$53:$CZ$53,MATCH("f04_linha",'Relatório do SketchUp'!$A$1:$CZ$1,0))&amp;"",""))</f>
        <v/>
      </c>
      <c r="F56" s="19">
        <f>IFERROR(INDEX('Relatório do SketchUp'!$A$53:$CZ$53,MATCH("Código do produto",'Relatório do SketchUp'!$A$1:$CZ$1,0))&amp;"",IFERROR(INDEX('Relatório do SketchUp'!$A$53:$CZ$53,MATCH("f03_codigo",'Relatório do SketchUp'!$A$1:$CZ$1,0))&amp;"",""))</f>
        <v/>
      </c>
      <c r="G56" s="19">
        <f>IFERROR(INDEX('Relatório do SketchUp'!$A$53:$CZ$53,MATCH("Dimensões",'Relatório do SketchUp'!$A$1:$CZ$1,0))&amp;"",IFERROR(INDEX('Relatório do SketchUp'!$A$53:$CZ$53,MATCH("f06_dimensoes",'Relatório do SketchUp'!$A$1:$CZ$1,0))&amp;"",""))</f>
        <v/>
      </c>
      <c r="H56" s="19">
        <f>IFERROR(INDEX('Relatório do SketchUp'!$A$53:$CZ$53,MATCH("Acabamento",'Relatório do SketchUp'!$A$1:$CZ$1,0))&amp;"",IFERROR(INDEX('Relatório do SketchUp'!$A$53:$CZ$53,MATCH("f07_acabamento",'Relatório do SketchUp'!$A$1:$CZ$1,0))&amp;"",""))</f>
        <v/>
      </c>
      <c r="I56" s="19">
        <f>IF(C56="","",IFERROR(VALUE(IFERROR(INDEX('Relatório do SketchUp'!$A$53:$CZ$53,MATCH("Quantity",'Relatório do SketchUp'!$A$1:$CZ$1,0))&amp;"",IFERROR(INDEX('Relatório do SketchUp'!$A$53:$CZ$53,MATCH("Quantidade",'Relatório do SketchUp'!$A$1:$CZ$1,0))&amp;"",IFERROR(INDEX('Relatório do SketchUp'!$A$53:$CZ$53,MATCH("Qtd",'Relatório do SketchUp'!$A$1:$CZ$1,0))&amp;"",IFERROR(INDEX('Relatório do SketchUp'!$A$53:$CZ$53,MATCH("Count",'Relatório do SketchUp'!$A$1:$CZ$1,0))&amp;"",""))))),1))</f>
        <v/>
      </c>
      <c r="J56" s="18" t="n"/>
      <c r="K56" s="19">
        <f>IFERROR(INDEX('Relatório do SketchUp'!$A$53:$CZ$53,MATCH("Preço estimado",'Relatório do SketchUp'!$A$1:$CZ$1,0))&amp;"",IFERROR(INDEX('Relatório do SketchUp'!$A$53:$CZ$53,MATCH("f16_preco",'Relatório do SketchUp'!$A$1:$CZ$1,0))&amp;"",""))</f>
        <v/>
      </c>
      <c r="L56" s="20" t="n"/>
      <c r="M56" s="21">
        <f>IF(OR(I56="",L56=""),"",I56*L56)</f>
        <v/>
      </c>
      <c r="N56" s="19">
        <f>IF(IFERROR(INDEX('Relatório do SketchUp'!$A$53:$CZ$53,MATCH("Fornecedor",'Relatório do SketchUp'!$A$1:$CZ$1,0))&amp;"",IFERROR(INDEX('Relatório do SketchUp'!$A$53:$CZ$53,MATCH("f09_fornecedor",'Relatório do SketchUp'!$A$1:$CZ$1,0))&amp;"",""))&lt;&gt;"",IFERROR(INDEX('Relatório do SketchUp'!$A$53:$CZ$53,MATCH("Fornecedor",'Relatório do SketchUp'!$A$1:$CZ$1,0))&amp;"",IFERROR(INDEX('Relatório do SketchUp'!$A$53:$CZ$53,MATCH("f09_fornecedor",'Relatório do SketchUp'!$A$1:$CZ$1,0))&amp;"","")),IF(IFERROR(INDEX('Relatório do SketchUp'!$A$53:$CZ$53,MATCH("Marca",'Relatório do SketchUp'!$A$1:$CZ$1,0))&amp;"",IFERROR(INDEX('Relatório do SketchUp'!$A$53:$CZ$53,MATCH("f01_marca",'Relatório do SketchUp'!$A$1:$CZ$1,0))&amp;"",""))&lt;&gt;"",IFERROR(INDEX('Relatório do SketchUp'!$A$53:$CZ$53,MATCH("Marca",'Relatório do SketchUp'!$A$1:$CZ$1,0))&amp;"",IFERROR(INDEX('Relatório do SketchUp'!$A$53:$CZ$53,MATCH("f01_marca",'Relatório do SketchUp'!$A$1:$CZ$1,0))&amp;"","")),""))</f>
        <v/>
      </c>
      <c r="O56" s="19">
        <f>_xlfn.TEXTJOIN(" · ",TRUE,IFERROR(INDEX('Relatório do SketchUp'!$A$53:$CZ$53,MATCH("WhatsApp",'Relatório do SketchUp'!$A$1:$CZ$1,0))&amp;"",IFERROR(INDEX('Relatório do SketchUp'!$A$53:$CZ$53,MATCH("f11_whatsapp",'Relatório do SketchUp'!$A$1:$CZ$1,0))&amp;"","")),IFERROR(INDEX('Relatório do SketchUp'!$A$53:$CZ$53,MATCH("Telefone",'Relatório do SketchUp'!$A$1:$CZ$1,0))&amp;"",IFERROR(INDEX('Relatório do SketchUp'!$A$53:$CZ$53,MATCH("f10_telefone",'Relatório do SketchUp'!$A$1:$CZ$1,0))&amp;"","")),IFERROR(INDEX('Relatório do SketchUp'!$A$53:$CZ$53,MATCH("E-mail",'Relatório do SketchUp'!$A$1:$CZ$1,0))&amp;"",IFERROR(INDEX('Relatório do SketchUp'!$A$53:$CZ$53,MATCH("f12_email",'Relatório do SketchUp'!$A$1:$CZ$1,0))&amp;"","")))</f>
        <v/>
      </c>
      <c r="P56" s="19">
        <f>IFERROR(INDEX('Relatório do SketchUp'!$A$53:$CZ$53,MATCH("Página do produto",'Relatório do SketchUp'!$A$1:$CZ$1,0))&amp;"",IFERROR(INDEX('Relatório do SketchUp'!$A$53:$CZ$53,MATCH("f15_link_produto",'Relatório do SketchUp'!$A$1:$CZ$1,0))&amp;"",IFERROR(INDEX('Relatório do SketchUp'!$A$53:$CZ$53,MATCH("Onde comprar",'Relatório do SketchUp'!$A$1:$CZ$1,0))&amp;"",IFERROR(INDEX('Relatório do SketchUp'!$A$53:$CZ$53,MATCH("f14_onde_comprar",'Relatório do SketchUp'!$A$1:$CZ$1,0))&amp;"",IFERROR(INDEX('Relatório do SketchUp'!$A$53:$CZ$53,MATCH("Site",'Relatório do SketchUp'!$A$1:$CZ$1,0))&amp;"",IFERROR(INDEX('Relatório do SketchUp'!$A$53:$CZ$53,MATCH("f13_site",'Relatório do SketchUp'!$A$1:$CZ$1,0))&amp;"",""))))))</f>
        <v/>
      </c>
      <c r="Q56" s="18" t="n"/>
      <c r="R56" s="18" t="n"/>
      <c r="S56" s="18" t="n"/>
      <c r="T56" s="22" t="n"/>
      <c r="U56" s="23">
        <f>IF(OR(T56="",Q56=""),"",T56+Q56)</f>
        <v/>
      </c>
      <c r="V56" s="22" t="n"/>
      <c r="W56" s="18" t="n"/>
      <c r="X56" s="18" t="n"/>
    </row>
    <row r="57" ht="18" customHeight="1">
      <c r="A57" s="18" t="n"/>
      <c r="B57" s="18" t="n"/>
      <c r="C57" s="19">
        <f>IFERROR(INDEX('Relatório do SketchUp'!$A$54:$CZ$54,MATCH("Produto",'Relatório do SketchUp'!$A$1:$CZ$1,0))&amp;"",IFERROR(INDEX('Relatório do SketchUp'!$A$54:$CZ$54,MATCH("f02_produto",'Relatório do SketchUp'!$A$1:$CZ$1,0))&amp;"",IFERROR(INDEX('Relatório do SketchUp'!$A$54:$CZ$54,MATCH("Definition Name",'Relatório do SketchUp'!$A$1:$CZ$1,0))&amp;"",IFERROR(INDEX('Relatório do SketchUp'!$A$54:$CZ$54,MATCH("Nome da definição",'Relatório do SketchUp'!$A$1:$CZ$1,0))&amp;"",""))))</f>
        <v/>
      </c>
      <c r="D57" s="19">
        <f>IFERROR(INDEX('Relatório do SketchUp'!$A$54:$CZ$54,MATCH("Marca",'Relatório do SketchUp'!$A$1:$CZ$1,0))&amp;"",IFERROR(INDEX('Relatório do SketchUp'!$A$54:$CZ$54,MATCH("f01_marca",'Relatório do SketchUp'!$A$1:$CZ$1,0))&amp;"",""))</f>
        <v/>
      </c>
      <c r="E57" s="19">
        <f>IFERROR(INDEX('Relatório do SketchUp'!$A$54:$CZ$54,MATCH("Linha",'Relatório do SketchUp'!$A$1:$CZ$1,0))&amp;"",IFERROR(INDEX('Relatório do SketchUp'!$A$54:$CZ$54,MATCH("f04_linha",'Relatório do SketchUp'!$A$1:$CZ$1,0))&amp;"",""))</f>
        <v/>
      </c>
      <c r="F57" s="19">
        <f>IFERROR(INDEX('Relatório do SketchUp'!$A$54:$CZ$54,MATCH("Código do produto",'Relatório do SketchUp'!$A$1:$CZ$1,0))&amp;"",IFERROR(INDEX('Relatório do SketchUp'!$A$54:$CZ$54,MATCH("f03_codigo",'Relatório do SketchUp'!$A$1:$CZ$1,0))&amp;"",""))</f>
        <v/>
      </c>
      <c r="G57" s="19">
        <f>IFERROR(INDEX('Relatório do SketchUp'!$A$54:$CZ$54,MATCH("Dimensões",'Relatório do SketchUp'!$A$1:$CZ$1,0))&amp;"",IFERROR(INDEX('Relatório do SketchUp'!$A$54:$CZ$54,MATCH("f06_dimensoes",'Relatório do SketchUp'!$A$1:$CZ$1,0))&amp;"",""))</f>
        <v/>
      </c>
      <c r="H57" s="19">
        <f>IFERROR(INDEX('Relatório do SketchUp'!$A$54:$CZ$54,MATCH("Acabamento",'Relatório do SketchUp'!$A$1:$CZ$1,0))&amp;"",IFERROR(INDEX('Relatório do SketchUp'!$A$54:$CZ$54,MATCH("f07_acabamento",'Relatório do SketchUp'!$A$1:$CZ$1,0))&amp;"",""))</f>
        <v/>
      </c>
      <c r="I57" s="19">
        <f>IF(C57="","",IFERROR(VALUE(IFERROR(INDEX('Relatório do SketchUp'!$A$54:$CZ$54,MATCH("Quantity",'Relatório do SketchUp'!$A$1:$CZ$1,0))&amp;"",IFERROR(INDEX('Relatório do SketchUp'!$A$54:$CZ$54,MATCH("Quantidade",'Relatório do SketchUp'!$A$1:$CZ$1,0))&amp;"",IFERROR(INDEX('Relatório do SketchUp'!$A$54:$CZ$54,MATCH("Qtd",'Relatório do SketchUp'!$A$1:$CZ$1,0))&amp;"",IFERROR(INDEX('Relatório do SketchUp'!$A$54:$CZ$54,MATCH("Count",'Relatório do SketchUp'!$A$1:$CZ$1,0))&amp;"",""))))),1))</f>
        <v/>
      </c>
      <c r="J57" s="18" t="n"/>
      <c r="K57" s="19">
        <f>IFERROR(INDEX('Relatório do SketchUp'!$A$54:$CZ$54,MATCH("Preço estimado",'Relatório do SketchUp'!$A$1:$CZ$1,0))&amp;"",IFERROR(INDEX('Relatório do SketchUp'!$A$54:$CZ$54,MATCH("f16_preco",'Relatório do SketchUp'!$A$1:$CZ$1,0))&amp;"",""))</f>
        <v/>
      </c>
      <c r="L57" s="20" t="n"/>
      <c r="M57" s="21">
        <f>IF(OR(I57="",L57=""),"",I57*L57)</f>
        <v/>
      </c>
      <c r="N57" s="19">
        <f>IF(IFERROR(INDEX('Relatório do SketchUp'!$A$54:$CZ$54,MATCH("Fornecedor",'Relatório do SketchUp'!$A$1:$CZ$1,0))&amp;"",IFERROR(INDEX('Relatório do SketchUp'!$A$54:$CZ$54,MATCH("f09_fornecedor",'Relatório do SketchUp'!$A$1:$CZ$1,0))&amp;"",""))&lt;&gt;"",IFERROR(INDEX('Relatório do SketchUp'!$A$54:$CZ$54,MATCH("Fornecedor",'Relatório do SketchUp'!$A$1:$CZ$1,0))&amp;"",IFERROR(INDEX('Relatório do SketchUp'!$A$54:$CZ$54,MATCH("f09_fornecedor",'Relatório do SketchUp'!$A$1:$CZ$1,0))&amp;"","")),IF(IFERROR(INDEX('Relatório do SketchUp'!$A$54:$CZ$54,MATCH("Marca",'Relatório do SketchUp'!$A$1:$CZ$1,0))&amp;"",IFERROR(INDEX('Relatório do SketchUp'!$A$54:$CZ$54,MATCH("f01_marca",'Relatório do SketchUp'!$A$1:$CZ$1,0))&amp;"",""))&lt;&gt;"",IFERROR(INDEX('Relatório do SketchUp'!$A$54:$CZ$54,MATCH("Marca",'Relatório do SketchUp'!$A$1:$CZ$1,0))&amp;"",IFERROR(INDEX('Relatório do SketchUp'!$A$54:$CZ$54,MATCH("f01_marca",'Relatório do SketchUp'!$A$1:$CZ$1,0))&amp;"","")),""))</f>
        <v/>
      </c>
      <c r="O57" s="19">
        <f>_xlfn.TEXTJOIN(" · ",TRUE,IFERROR(INDEX('Relatório do SketchUp'!$A$54:$CZ$54,MATCH("WhatsApp",'Relatório do SketchUp'!$A$1:$CZ$1,0))&amp;"",IFERROR(INDEX('Relatório do SketchUp'!$A$54:$CZ$54,MATCH("f11_whatsapp",'Relatório do SketchUp'!$A$1:$CZ$1,0))&amp;"","")),IFERROR(INDEX('Relatório do SketchUp'!$A$54:$CZ$54,MATCH("Telefone",'Relatório do SketchUp'!$A$1:$CZ$1,0))&amp;"",IFERROR(INDEX('Relatório do SketchUp'!$A$54:$CZ$54,MATCH("f10_telefone",'Relatório do SketchUp'!$A$1:$CZ$1,0))&amp;"","")),IFERROR(INDEX('Relatório do SketchUp'!$A$54:$CZ$54,MATCH("E-mail",'Relatório do SketchUp'!$A$1:$CZ$1,0))&amp;"",IFERROR(INDEX('Relatório do SketchUp'!$A$54:$CZ$54,MATCH("f12_email",'Relatório do SketchUp'!$A$1:$CZ$1,0))&amp;"","")))</f>
        <v/>
      </c>
      <c r="P57" s="19">
        <f>IFERROR(INDEX('Relatório do SketchUp'!$A$54:$CZ$54,MATCH("Página do produto",'Relatório do SketchUp'!$A$1:$CZ$1,0))&amp;"",IFERROR(INDEX('Relatório do SketchUp'!$A$54:$CZ$54,MATCH("f15_link_produto",'Relatório do SketchUp'!$A$1:$CZ$1,0))&amp;"",IFERROR(INDEX('Relatório do SketchUp'!$A$54:$CZ$54,MATCH("Onde comprar",'Relatório do SketchUp'!$A$1:$CZ$1,0))&amp;"",IFERROR(INDEX('Relatório do SketchUp'!$A$54:$CZ$54,MATCH("f14_onde_comprar",'Relatório do SketchUp'!$A$1:$CZ$1,0))&amp;"",IFERROR(INDEX('Relatório do SketchUp'!$A$54:$CZ$54,MATCH("Site",'Relatório do SketchUp'!$A$1:$CZ$1,0))&amp;"",IFERROR(INDEX('Relatório do SketchUp'!$A$54:$CZ$54,MATCH("f13_site",'Relatório do SketchUp'!$A$1:$CZ$1,0))&amp;"",""))))))</f>
        <v/>
      </c>
      <c r="Q57" s="18" t="n"/>
      <c r="R57" s="18" t="n"/>
      <c r="S57" s="18" t="n"/>
      <c r="T57" s="22" t="n"/>
      <c r="U57" s="23">
        <f>IF(OR(T57="",Q57=""),"",T57+Q57)</f>
        <v/>
      </c>
      <c r="V57" s="22" t="n"/>
      <c r="W57" s="18" t="n"/>
      <c r="X57" s="18" t="n"/>
    </row>
    <row r="58" ht="18" customHeight="1">
      <c r="A58" s="18" t="n"/>
      <c r="B58" s="18" t="n"/>
      <c r="C58" s="19">
        <f>IFERROR(INDEX('Relatório do SketchUp'!$A$55:$CZ$55,MATCH("Produto",'Relatório do SketchUp'!$A$1:$CZ$1,0))&amp;"",IFERROR(INDEX('Relatório do SketchUp'!$A$55:$CZ$55,MATCH("f02_produto",'Relatório do SketchUp'!$A$1:$CZ$1,0))&amp;"",IFERROR(INDEX('Relatório do SketchUp'!$A$55:$CZ$55,MATCH("Definition Name",'Relatório do SketchUp'!$A$1:$CZ$1,0))&amp;"",IFERROR(INDEX('Relatório do SketchUp'!$A$55:$CZ$55,MATCH("Nome da definição",'Relatório do SketchUp'!$A$1:$CZ$1,0))&amp;"",""))))</f>
        <v/>
      </c>
      <c r="D58" s="19">
        <f>IFERROR(INDEX('Relatório do SketchUp'!$A$55:$CZ$55,MATCH("Marca",'Relatório do SketchUp'!$A$1:$CZ$1,0))&amp;"",IFERROR(INDEX('Relatório do SketchUp'!$A$55:$CZ$55,MATCH("f01_marca",'Relatório do SketchUp'!$A$1:$CZ$1,0))&amp;"",""))</f>
        <v/>
      </c>
      <c r="E58" s="19">
        <f>IFERROR(INDEX('Relatório do SketchUp'!$A$55:$CZ$55,MATCH("Linha",'Relatório do SketchUp'!$A$1:$CZ$1,0))&amp;"",IFERROR(INDEX('Relatório do SketchUp'!$A$55:$CZ$55,MATCH("f04_linha",'Relatório do SketchUp'!$A$1:$CZ$1,0))&amp;"",""))</f>
        <v/>
      </c>
      <c r="F58" s="19">
        <f>IFERROR(INDEX('Relatório do SketchUp'!$A$55:$CZ$55,MATCH("Código do produto",'Relatório do SketchUp'!$A$1:$CZ$1,0))&amp;"",IFERROR(INDEX('Relatório do SketchUp'!$A$55:$CZ$55,MATCH("f03_codigo",'Relatório do SketchUp'!$A$1:$CZ$1,0))&amp;"",""))</f>
        <v/>
      </c>
      <c r="G58" s="19">
        <f>IFERROR(INDEX('Relatório do SketchUp'!$A$55:$CZ$55,MATCH("Dimensões",'Relatório do SketchUp'!$A$1:$CZ$1,0))&amp;"",IFERROR(INDEX('Relatório do SketchUp'!$A$55:$CZ$55,MATCH("f06_dimensoes",'Relatório do SketchUp'!$A$1:$CZ$1,0))&amp;"",""))</f>
        <v/>
      </c>
      <c r="H58" s="19">
        <f>IFERROR(INDEX('Relatório do SketchUp'!$A$55:$CZ$55,MATCH("Acabamento",'Relatório do SketchUp'!$A$1:$CZ$1,0))&amp;"",IFERROR(INDEX('Relatório do SketchUp'!$A$55:$CZ$55,MATCH("f07_acabamento",'Relatório do SketchUp'!$A$1:$CZ$1,0))&amp;"",""))</f>
        <v/>
      </c>
      <c r="I58" s="19">
        <f>IF(C58="","",IFERROR(VALUE(IFERROR(INDEX('Relatório do SketchUp'!$A$55:$CZ$55,MATCH("Quantity",'Relatório do SketchUp'!$A$1:$CZ$1,0))&amp;"",IFERROR(INDEX('Relatório do SketchUp'!$A$55:$CZ$55,MATCH("Quantidade",'Relatório do SketchUp'!$A$1:$CZ$1,0))&amp;"",IFERROR(INDEX('Relatório do SketchUp'!$A$55:$CZ$55,MATCH("Qtd",'Relatório do SketchUp'!$A$1:$CZ$1,0))&amp;"",IFERROR(INDEX('Relatório do SketchUp'!$A$55:$CZ$55,MATCH("Count",'Relatório do SketchUp'!$A$1:$CZ$1,0))&amp;"",""))))),1))</f>
        <v/>
      </c>
      <c r="J58" s="18" t="n"/>
      <c r="K58" s="19">
        <f>IFERROR(INDEX('Relatório do SketchUp'!$A$55:$CZ$55,MATCH("Preço estimado",'Relatório do SketchUp'!$A$1:$CZ$1,0))&amp;"",IFERROR(INDEX('Relatório do SketchUp'!$A$55:$CZ$55,MATCH("f16_preco",'Relatório do SketchUp'!$A$1:$CZ$1,0))&amp;"",""))</f>
        <v/>
      </c>
      <c r="L58" s="20" t="n"/>
      <c r="M58" s="21">
        <f>IF(OR(I58="",L58=""),"",I58*L58)</f>
        <v/>
      </c>
      <c r="N58" s="19">
        <f>IF(IFERROR(INDEX('Relatório do SketchUp'!$A$55:$CZ$55,MATCH("Fornecedor",'Relatório do SketchUp'!$A$1:$CZ$1,0))&amp;"",IFERROR(INDEX('Relatório do SketchUp'!$A$55:$CZ$55,MATCH("f09_fornecedor",'Relatório do SketchUp'!$A$1:$CZ$1,0))&amp;"",""))&lt;&gt;"",IFERROR(INDEX('Relatório do SketchUp'!$A$55:$CZ$55,MATCH("Fornecedor",'Relatório do SketchUp'!$A$1:$CZ$1,0))&amp;"",IFERROR(INDEX('Relatório do SketchUp'!$A$55:$CZ$55,MATCH("f09_fornecedor",'Relatório do SketchUp'!$A$1:$CZ$1,0))&amp;"","")),IF(IFERROR(INDEX('Relatório do SketchUp'!$A$55:$CZ$55,MATCH("Marca",'Relatório do SketchUp'!$A$1:$CZ$1,0))&amp;"",IFERROR(INDEX('Relatório do SketchUp'!$A$55:$CZ$55,MATCH("f01_marca",'Relatório do SketchUp'!$A$1:$CZ$1,0))&amp;"",""))&lt;&gt;"",IFERROR(INDEX('Relatório do SketchUp'!$A$55:$CZ$55,MATCH("Marca",'Relatório do SketchUp'!$A$1:$CZ$1,0))&amp;"",IFERROR(INDEX('Relatório do SketchUp'!$A$55:$CZ$55,MATCH("f01_marca",'Relatório do SketchUp'!$A$1:$CZ$1,0))&amp;"","")),""))</f>
        <v/>
      </c>
      <c r="O58" s="19">
        <f>_xlfn.TEXTJOIN(" · ",TRUE,IFERROR(INDEX('Relatório do SketchUp'!$A$55:$CZ$55,MATCH("WhatsApp",'Relatório do SketchUp'!$A$1:$CZ$1,0))&amp;"",IFERROR(INDEX('Relatório do SketchUp'!$A$55:$CZ$55,MATCH("f11_whatsapp",'Relatório do SketchUp'!$A$1:$CZ$1,0))&amp;"","")),IFERROR(INDEX('Relatório do SketchUp'!$A$55:$CZ$55,MATCH("Telefone",'Relatório do SketchUp'!$A$1:$CZ$1,0))&amp;"",IFERROR(INDEX('Relatório do SketchUp'!$A$55:$CZ$55,MATCH("f10_telefone",'Relatório do SketchUp'!$A$1:$CZ$1,0))&amp;"","")),IFERROR(INDEX('Relatório do SketchUp'!$A$55:$CZ$55,MATCH("E-mail",'Relatório do SketchUp'!$A$1:$CZ$1,0))&amp;"",IFERROR(INDEX('Relatório do SketchUp'!$A$55:$CZ$55,MATCH("f12_email",'Relatório do SketchUp'!$A$1:$CZ$1,0))&amp;"","")))</f>
        <v/>
      </c>
      <c r="P58" s="19">
        <f>IFERROR(INDEX('Relatório do SketchUp'!$A$55:$CZ$55,MATCH("Página do produto",'Relatório do SketchUp'!$A$1:$CZ$1,0))&amp;"",IFERROR(INDEX('Relatório do SketchUp'!$A$55:$CZ$55,MATCH("f15_link_produto",'Relatório do SketchUp'!$A$1:$CZ$1,0))&amp;"",IFERROR(INDEX('Relatório do SketchUp'!$A$55:$CZ$55,MATCH("Onde comprar",'Relatório do SketchUp'!$A$1:$CZ$1,0))&amp;"",IFERROR(INDEX('Relatório do SketchUp'!$A$55:$CZ$55,MATCH("f14_onde_comprar",'Relatório do SketchUp'!$A$1:$CZ$1,0))&amp;"",IFERROR(INDEX('Relatório do SketchUp'!$A$55:$CZ$55,MATCH("Site",'Relatório do SketchUp'!$A$1:$CZ$1,0))&amp;"",IFERROR(INDEX('Relatório do SketchUp'!$A$55:$CZ$55,MATCH("f13_site",'Relatório do SketchUp'!$A$1:$CZ$1,0))&amp;"",""))))))</f>
        <v/>
      </c>
      <c r="Q58" s="18" t="n"/>
      <c r="R58" s="18" t="n"/>
      <c r="S58" s="18" t="n"/>
      <c r="T58" s="22" t="n"/>
      <c r="U58" s="23">
        <f>IF(OR(T58="",Q58=""),"",T58+Q58)</f>
        <v/>
      </c>
      <c r="V58" s="22" t="n"/>
      <c r="W58" s="18" t="n"/>
      <c r="X58" s="18" t="n"/>
    </row>
    <row r="59" ht="18" customHeight="1">
      <c r="A59" s="18" t="n"/>
      <c r="B59" s="18" t="n"/>
      <c r="C59" s="19">
        <f>IFERROR(INDEX('Relatório do SketchUp'!$A$56:$CZ$56,MATCH("Produto",'Relatório do SketchUp'!$A$1:$CZ$1,0))&amp;"",IFERROR(INDEX('Relatório do SketchUp'!$A$56:$CZ$56,MATCH("f02_produto",'Relatório do SketchUp'!$A$1:$CZ$1,0))&amp;"",IFERROR(INDEX('Relatório do SketchUp'!$A$56:$CZ$56,MATCH("Definition Name",'Relatório do SketchUp'!$A$1:$CZ$1,0))&amp;"",IFERROR(INDEX('Relatório do SketchUp'!$A$56:$CZ$56,MATCH("Nome da definição",'Relatório do SketchUp'!$A$1:$CZ$1,0))&amp;"",""))))</f>
        <v/>
      </c>
      <c r="D59" s="19">
        <f>IFERROR(INDEX('Relatório do SketchUp'!$A$56:$CZ$56,MATCH("Marca",'Relatório do SketchUp'!$A$1:$CZ$1,0))&amp;"",IFERROR(INDEX('Relatório do SketchUp'!$A$56:$CZ$56,MATCH("f01_marca",'Relatório do SketchUp'!$A$1:$CZ$1,0))&amp;"",""))</f>
        <v/>
      </c>
      <c r="E59" s="19">
        <f>IFERROR(INDEX('Relatório do SketchUp'!$A$56:$CZ$56,MATCH("Linha",'Relatório do SketchUp'!$A$1:$CZ$1,0))&amp;"",IFERROR(INDEX('Relatório do SketchUp'!$A$56:$CZ$56,MATCH("f04_linha",'Relatório do SketchUp'!$A$1:$CZ$1,0))&amp;"",""))</f>
        <v/>
      </c>
      <c r="F59" s="19">
        <f>IFERROR(INDEX('Relatório do SketchUp'!$A$56:$CZ$56,MATCH("Código do produto",'Relatório do SketchUp'!$A$1:$CZ$1,0))&amp;"",IFERROR(INDEX('Relatório do SketchUp'!$A$56:$CZ$56,MATCH("f03_codigo",'Relatório do SketchUp'!$A$1:$CZ$1,0))&amp;"",""))</f>
        <v/>
      </c>
      <c r="G59" s="19">
        <f>IFERROR(INDEX('Relatório do SketchUp'!$A$56:$CZ$56,MATCH("Dimensões",'Relatório do SketchUp'!$A$1:$CZ$1,0))&amp;"",IFERROR(INDEX('Relatório do SketchUp'!$A$56:$CZ$56,MATCH("f06_dimensoes",'Relatório do SketchUp'!$A$1:$CZ$1,0))&amp;"",""))</f>
        <v/>
      </c>
      <c r="H59" s="19">
        <f>IFERROR(INDEX('Relatório do SketchUp'!$A$56:$CZ$56,MATCH("Acabamento",'Relatório do SketchUp'!$A$1:$CZ$1,0))&amp;"",IFERROR(INDEX('Relatório do SketchUp'!$A$56:$CZ$56,MATCH("f07_acabamento",'Relatório do SketchUp'!$A$1:$CZ$1,0))&amp;"",""))</f>
        <v/>
      </c>
      <c r="I59" s="19">
        <f>IF(C59="","",IFERROR(VALUE(IFERROR(INDEX('Relatório do SketchUp'!$A$56:$CZ$56,MATCH("Quantity",'Relatório do SketchUp'!$A$1:$CZ$1,0))&amp;"",IFERROR(INDEX('Relatório do SketchUp'!$A$56:$CZ$56,MATCH("Quantidade",'Relatório do SketchUp'!$A$1:$CZ$1,0))&amp;"",IFERROR(INDEX('Relatório do SketchUp'!$A$56:$CZ$56,MATCH("Qtd",'Relatório do SketchUp'!$A$1:$CZ$1,0))&amp;"",IFERROR(INDEX('Relatório do SketchUp'!$A$56:$CZ$56,MATCH("Count",'Relatório do SketchUp'!$A$1:$CZ$1,0))&amp;"",""))))),1))</f>
        <v/>
      </c>
      <c r="J59" s="18" t="n"/>
      <c r="K59" s="19">
        <f>IFERROR(INDEX('Relatório do SketchUp'!$A$56:$CZ$56,MATCH("Preço estimado",'Relatório do SketchUp'!$A$1:$CZ$1,0))&amp;"",IFERROR(INDEX('Relatório do SketchUp'!$A$56:$CZ$56,MATCH("f16_preco",'Relatório do SketchUp'!$A$1:$CZ$1,0))&amp;"",""))</f>
        <v/>
      </c>
      <c r="L59" s="20" t="n"/>
      <c r="M59" s="21">
        <f>IF(OR(I59="",L59=""),"",I59*L59)</f>
        <v/>
      </c>
      <c r="N59" s="19">
        <f>IF(IFERROR(INDEX('Relatório do SketchUp'!$A$56:$CZ$56,MATCH("Fornecedor",'Relatório do SketchUp'!$A$1:$CZ$1,0))&amp;"",IFERROR(INDEX('Relatório do SketchUp'!$A$56:$CZ$56,MATCH("f09_fornecedor",'Relatório do SketchUp'!$A$1:$CZ$1,0))&amp;"",""))&lt;&gt;"",IFERROR(INDEX('Relatório do SketchUp'!$A$56:$CZ$56,MATCH("Fornecedor",'Relatório do SketchUp'!$A$1:$CZ$1,0))&amp;"",IFERROR(INDEX('Relatório do SketchUp'!$A$56:$CZ$56,MATCH("f09_fornecedor",'Relatório do SketchUp'!$A$1:$CZ$1,0))&amp;"","")),IF(IFERROR(INDEX('Relatório do SketchUp'!$A$56:$CZ$56,MATCH("Marca",'Relatório do SketchUp'!$A$1:$CZ$1,0))&amp;"",IFERROR(INDEX('Relatório do SketchUp'!$A$56:$CZ$56,MATCH("f01_marca",'Relatório do SketchUp'!$A$1:$CZ$1,0))&amp;"",""))&lt;&gt;"",IFERROR(INDEX('Relatório do SketchUp'!$A$56:$CZ$56,MATCH("Marca",'Relatório do SketchUp'!$A$1:$CZ$1,0))&amp;"",IFERROR(INDEX('Relatório do SketchUp'!$A$56:$CZ$56,MATCH("f01_marca",'Relatório do SketchUp'!$A$1:$CZ$1,0))&amp;"","")),""))</f>
        <v/>
      </c>
      <c r="O59" s="19">
        <f>_xlfn.TEXTJOIN(" · ",TRUE,IFERROR(INDEX('Relatório do SketchUp'!$A$56:$CZ$56,MATCH("WhatsApp",'Relatório do SketchUp'!$A$1:$CZ$1,0))&amp;"",IFERROR(INDEX('Relatório do SketchUp'!$A$56:$CZ$56,MATCH("f11_whatsapp",'Relatório do SketchUp'!$A$1:$CZ$1,0))&amp;"","")),IFERROR(INDEX('Relatório do SketchUp'!$A$56:$CZ$56,MATCH("Telefone",'Relatório do SketchUp'!$A$1:$CZ$1,0))&amp;"",IFERROR(INDEX('Relatório do SketchUp'!$A$56:$CZ$56,MATCH("f10_telefone",'Relatório do SketchUp'!$A$1:$CZ$1,0))&amp;"","")),IFERROR(INDEX('Relatório do SketchUp'!$A$56:$CZ$56,MATCH("E-mail",'Relatório do SketchUp'!$A$1:$CZ$1,0))&amp;"",IFERROR(INDEX('Relatório do SketchUp'!$A$56:$CZ$56,MATCH("f12_email",'Relatório do SketchUp'!$A$1:$CZ$1,0))&amp;"","")))</f>
        <v/>
      </c>
      <c r="P59" s="19">
        <f>IFERROR(INDEX('Relatório do SketchUp'!$A$56:$CZ$56,MATCH("Página do produto",'Relatório do SketchUp'!$A$1:$CZ$1,0))&amp;"",IFERROR(INDEX('Relatório do SketchUp'!$A$56:$CZ$56,MATCH("f15_link_produto",'Relatório do SketchUp'!$A$1:$CZ$1,0))&amp;"",IFERROR(INDEX('Relatório do SketchUp'!$A$56:$CZ$56,MATCH("Onde comprar",'Relatório do SketchUp'!$A$1:$CZ$1,0))&amp;"",IFERROR(INDEX('Relatório do SketchUp'!$A$56:$CZ$56,MATCH("f14_onde_comprar",'Relatório do SketchUp'!$A$1:$CZ$1,0))&amp;"",IFERROR(INDEX('Relatório do SketchUp'!$A$56:$CZ$56,MATCH("Site",'Relatório do SketchUp'!$A$1:$CZ$1,0))&amp;"",IFERROR(INDEX('Relatório do SketchUp'!$A$56:$CZ$56,MATCH("f13_site",'Relatório do SketchUp'!$A$1:$CZ$1,0))&amp;"",""))))))</f>
        <v/>
      </c>
      <c r="Q59" s="18" t="n"/>
      <c r="R59" s="18" t="n"/>
      <c r="S59" s="18" t="n"/>
      <c r="T59" s="22" t="n"/>
      <c r="U59" s="23">
        <f>IF(OR(T59="",Q59=""),"",T59+Q59)</f>
        <v/>
      </c>
      <c r="V59" s="22" t="n"/>
      <c r="W59" s="18" t="n"/>
      <c r="X59" s="18" t="n"/>
    </row>
    <row r="60" ht="18" customHeight="1">
      <c r="A60" s="18" t="n"/>
      <c r="B60" s="18" t="n"/>
      <c r="C60" s="19">
        <f>IFERROR(INDEX('Relatório do SketchUp'!$A$57:$CZ$57,MATCH("Produto",'Relatório do SketchUp'!$A$1:$CZ$1,0))&amp;"",IFERROR(INDEX('Relatório do SketchUp'!$A$57:$CZ$57,MATCH("f02_produto",'Relatório do SketchUp'!$A$1:$CZ$1,0))&amp;"",IFERROR(INDEX('Relatório do SketchUp'!$A$57:$CZ$57,MATCH("Definition Name",'Relatório do SketchUp'!$A$1:$CZ$1,0))&amp;"",IFERROR(INDEX('Relatório do SketchUp'!$A$57:$CZ$57,MATCH("Nome da definição",'Relatório do SketchUp'!$A$1:$CZ$1,0))&amp;"",""))))</f>
        <v/>
      </c>
      <c r="D60" s="19">
        <f>IFERROR(INDEX('Relatório do SketchUp'!$A$57:$CZ$57,MATCH("Marca",'Relatório do SketchUp'!$A$1:$CZ$1,0))&amp;"",IFERROR(INDEX('Relatório do SketchUp'!$A$57:$CZ$57,MATCH("f01_marca",'Relatório do SketchUp'!$A$1:$CZ$1,0))&amp;"",""))</f>
        <v/>
      </c>
      <c r="E60" s="19">
        <f>IFERROR(INDEX('Relatório do SketchUp'!$A$57:$CZ$57,MATCH("Linha",'Relatório do SketchUp'!$A$1:$CZ$1,0))&amp;"",IFERROR(INDEX('Relatório do SketchUp'!$A$57:$CZ$57,MATCH("f04_linha",'Relatório do SketchUp'!$A$1:$CZ$1,0))&amp;"",""))</f>
        <v/>
      </c>
      <c r="F60" s="19">
        <f>IFERROR(INDEX('Relatório do SketchUp'!$A$57:$CZ$57,MATCH("Código do produto",'Relatório do SketchUp'!$A$1:$CZ$1,0))&amp;"",IFERROR(INDEX('Relatório do SketchUp'!$A$57:$CZ$57,MATCH("f03_codigo",'Relatório do SketchUp'!$A$1:$CZ$1,0))&amp;"",""))</f>
        <v/>
      </c>
      <c r="G60" s="19">
        <f>IFERROR(INDEX('Relatório do SketchUp'!$A$57:$CZ$57,MATCH("Dimensões",'Relatório do SketchUp'!$A$1:$CZ$1,0))&amp;"",IFERROR(INDEX('Relatório do SketchUp'!$A$57:$CZ$57,MATCH("f06_dimensoes",'Relatório do SketchUp'!$A$1:$CZ$1,0))&amp;"",""))</f>
        <v/>
      </c>
      <c r="H60" s="19">
        <f>IFERROR(INDEX('Relatório do SketchUp'!$A$57:$CZ$57,MATCH("Acabamento",'Relatório do SketchUp'!$A$1:$CZ$1,0))&amp;"",IFERROR(INDEX('Relatório do SketchUp'!$A$57:$CZ$57,MATCH("f07_acabamento",'Relatório do SketchUp'!$A$1:$CZ$1,0))&amp;"",""))</f>
        <v/>
      </c>
      <c r="I60" s="19">
        <f>IF(C60="","",IFERROR(VALUE(IFERROR(INDEX('Relatório do SketchUp'!$A$57:$CZ$57,MATCH("Quantity",'Relatório do SketchUp'!$A$1:$CZ$1,0))&amp;"",IFERROR(INDEX('Relatório do SketchUp'!$A$57:$CZ$57,MATCH("Quantidade",'Relatório do SketchUp'!$A$1:$CZ$1,0))&amp;"",IFERROR(INDEX('Relatório do SketchUp'!$A$57:$CZ$57,MATCH("Qtd",'Relatório do SketchUp'!$A$1:$CZ$1,0))&amp;"",IFERROR(INDEX('Relatório do SketchUp'!$A$57:$CZ$57,MATCH("Count",'Relatório do SketchUp'!$A$1:$CZ$1,0))&amp;"",""))))),1))</f>
        <v/>
      </c>
      <c r="J60" s="18" t="n"/>
      <c r="K60" s="19">
        <f>IFERROR(INDEX('Relatório do SketchUp'!$A$57:$CZ$57,MATCH("Preço estimado",'Relatório do SketchUp'!$A$1:$CZ$1,0))&amp;"",IFERROR(INDEX('Relatório do SketchUp'!$A$57:$CZ$57,MATCH("f16_preco",'Relatório do SketchUp'!$A$1:$CZ$1,0))&amp;"",""))</f>
        <v/>
      </c>
      <c r="L60" s="20" t="n"/>
      <c r="M60" s="21">
        <f>IF(OR(I60="",L60=""),"",I60*L60)</f>
        <v/>
      </c>
      <c r="N60" s="19">
        <f>IF(IFERROR(INDEX('Relatório do SketchUp'!$A$57:$CZ$57,MATCH("Fornecedor",'Relatório do SketchUp'!$A$1:$CZ$1,0))&amp;"",IFERROR(INDEX('Relatório do SketchUp'!$A$57:$CZ$57,MATCH("f09_fornecedor",'Relatório do SketchUp'!$A$1:$CZ$1,0))&amp;"",""))&lt;&gt;"",IFERROR(INDEX('Relatório do SketchUp'!$A$57:$CZ$57,MATCH("Fornecedor",'Relatório do SketchUp'!$A$1:$CZ$1,0))&amp;"",IFERROR(INDEX('Relatório do SketchUp'!$A$57:$CZ$57,MATCH("f09_fornecedor",'Relatório do SketchUp'!$A$1:$CZ$1,0))&amp;"","")),IF(IFERROR(INDEX('Relatório do SketchUp'!$A$57:$CZ$57,MATCH("Marca",'Relatório do SketchUp'!$A$1:$CZ$1,0))&amp;"",IFERROR(INDEX('Relatório do SketchUp'!$A$57:$CZ$57,MATCH("f01_marca",'Relatório do SketchUp'!$A$1:$CZ$1,0))&amp;"",""))&lt;&gt;"",IFERROR(INDEX('Relatório do SketchUp'!$A$57:$CZ$57,MATCH("Marca",'Relatório do SketchUp'!$A$1:$CZ$1,0))&amp;"",IFERROR(INDEX('Relatório do SketchUp'!$A$57:$CZ$57,MATCH("f01_marca",'Relatório do SketchUp'!$A$1:$CZ$1,0))&amp;"","")),""))</f>
        <v/>
      </c>
      <c r="O60" s="19">
        <f>_xlfn.TEXTJOIN(" · ",TRUE,IFERROR(INDEX('Relatório do SketchUp'!$A$57:$CZ$57,MATCH("WhatsApp",'Relatório do SketchUp'!$A$1:$CZ$1,0))&amp;"",IFERROR(INDEX('Relatório do SketchUp'!$A$57:$CZ$57,MATCH("f11_whatsapp",'Relatório do SketchUp'!$A$1:$CZ$1,0))&amp;"","")),IFERROR(INDEX('Relatório do SketchUp'!$A$57:$CZ$57,MATCH("Telefone",'Relatório do SketchUp'!$A$1:$CZ$1,0))&amp;"",IFERROR(INDEX('Relatório do SketchUp'!$A$57:$CZ$57,MATCH("f10_telefone",'Relatório do SketchUp'!$A$1:$CZ$1,0))&amp;"","")),IFERROR(INDEX('Relatório do SketchUp'!$A$57:$CZ$57,MATCH("E-mail",'Relatório do SketchUp'!$A$1:$CZ$1,0))&amp;"",IFERROR(INDEX('Relatório do SketchUp'!$A$57:$CZ$57,MATCH("f12_email",'Relatório do SketchUp'!$A$1:$CZ$1,0))&amp;"","")))</f>
        <v/>
      </c>
      <c r="P60" s="19">
        <f>IFERROR(INDEX('Relatório do SketchUp'!$A$57:$CZ$57,MATCH("Página do produto",'Relatório do SketchUp'!$A$1:$CZ$1,0))&amp;"",IFERROR(INDEX('Relatório do SketchUp'!$A$57:$CZ$57,MATCH("f15_link_produto",'Relatório do SketchUp'!$A$1:$CZ$1,0))&amp;"",IFERROR(INDEX('Relatório do SketchUp'!$A$57:$CZ$57,MATCH("Onde comprar",'Relatório do SketchUp'!$A$1:$CZ$1,0))&amp;"",IFERROR(INDEX('Relatório do SketchUp'!$A$57:$CZ$57,MATCH("f14_onde_comprar",'Relatório do SketchUp'!$A$1:$CZ$1,0))&amp;"",IFERROR(INDEX('Relatório do SketchUp'!$A$57:$CZ$57,MATCH("Site",'Relatório do SketchUp'!$A$1:$CZ$1,0))&amp;"",IFERROR(INDEX('Relatório do SketchUp'!$A$57:$CZ$57,MATCH("f13_site",'Relatório do SketchUp'!$A$1:$CZ$1,0))&amp;"",""))))))</f>
        <v/>
      </c>
      <c r="Q60" s="18" t="n"/>
      <c r="R60" s="18" t="n"/>
      <c r="S60" s="18" t="n"/>
      <c r="T60" s="22" t="n"/>
      <c r="U60" s="23">
        <f>IF(OR(T60="",Q60=""),"",T60+Q60)</f>
        <v/>
      </c>
      <c r="V60" s="22" t="n"/>
      <c r="W60" s="18" t="n"/>
      <c r="X60" s="18" t="n"/>
    </row>
    <row r="61" ht="18" customHeight="1">
      <c r="A61" s="18" t="n"/>
      <c r="B61" s="18" t="n"/>
      <c r="C61" s="19">
        <f>IFERROR(INDEX('Relatório do SketchUp'!$A$58:$CZ$58,MATCH("Produto",'Relatório do SketchUp'!$A$1:$CZ$1,0))&amp;"",IFERROR(INDEX('Relatório do SketchUp'!$A$58:$CZ$58,MATCH("f02_produto",'Relatório do SketchUp'!$A$1:$CZ$1,0))&amp;"",IFERROR(INDEX('Relatório do SketchUp'!$A$58:$CZ$58,MATCH("Definition Name",'Relatório do SketchUp'!$A$1:$CZ$1,0))&amp;"",IFERROR(INDEX('Relatório do SketchUp'!$A$58:$CZ$58,MATCH("Nome da definição",'Relatório do SketchUp'!$A$1:$CZ$1,0))&amp;"",""))))</f>
        <v/>
      </c>
      <c r="D61" s="19">
        <f>IFERROR(INDEX('Relatório do SketchUp'!$A$58:$CZ$58,MATCH("Marca",'Relatório do SketchUp'!$A$1:$CZ$1,0))&amp;"",IFERROR(INDEX('Relatório do SketchUp'!$A$58:$CZ$58,MATCH("f01_marca",'Relatório do SketchUp'!$A$1:$CZ$1,0))&amp;"",""))</f>
        <v/>
      </c>
      <c r="E61" s="19">
        <f>IFERROR(INDEX('Relatório do SketchUp'!$A$58:$CZ$58,MATCH("Linha",'Relatório do SketchUp'!$A$1:$CZ$1,0))&amp;"",IFERROR(INDEX('Relatório do SketchUp'!$A$58:$CZ$58,MATCH("f04_linha",'Relatório do SketchUp'!$A$1:$CZ$1,0))&amp;"",""))</f>
        <v/>
      </c>
      <c r="F61" s="19">
        <f>IFERROR(INDEX('Relatório do SketchUp'!$A$58:$CZ$58,MATCH("Código do produto",'Relatório do SketchUp'!$A$1:$CZ$1,0))&amp;"",IFERROR(INDEX('Relatório do SketchUp'!$A$58:$CZ$58,MATCH("f03_codigo",'Relatório do SketchUp'!$A$1:$CZ$1,0))&amp;"",""))</f>
        <v/>
      </c>
      <c r="G61" s="19">
        <f>IFERROR(INDEX('Relatório do SketchUp'!$A$58:$CZ$58,MATCH("Dimensões",'Relatório do SketchUp'!$A$1:$CZ$1,0))&amp;"",IFERROR(INDEX('Relatório do SketchUp'!$A$58:$CZ$58,MATCH("f06_dimensoes",'Relatório do SketchUp'!$A$1:$CZ$1,0))&amp;"",""))</f>
        <v/>
      </c>
      <c r="H61" s="19">
        <f>IFERROR(INDEX('Relatório do SketchUp'!$A$58:$CZ$58,MATCH("Acabamento",'Relatório do SketchUp'!$A$1:$CZ$1,0))&amp;"",IFERROR(INDEX('Relatório do SketchUp'!$A$58:$CZ$58,MATCH("f07_acabamento",'Relatório do SketchUp'!$A$1:$CZ$1,0))&amp;"",""))</f>
        <v/>
      </c>
      <c r="I61" s="19">
        <f>IF(C61="","",IFERROR(VALUE(IFERROR(INDEX('Relatório do SketchUp'!$A$58:$CZ$58,MATCH("Quantity",'Relatório do SketchUp'!$A$1:$CZ$1,0))&amp;"",IFERROR(INDEX('Relatório do SketchUp'!$A$58:$CZ$58,MATCH("Quantidade",'Relatório do SketchUp'!$A$1:$CZ$1,0))&amp;"",IFERROR(INDEX('Relatório do SketchUp'!$A$58:$CZ$58,MATCH("Qtd",'Relatório do SketchUp'!$A$1:$CZ$1,0))&amp;"",IFERROR(INDEX('Relatório do SketchUp'!$A$58:$CZ$58,MATCH("Count",'Relatório do SketchUp'!$A$1:$CZ$1,0))&amp;"",""))))),1))</f>
        <v/>
      </c>
      <c r="J61" s="18" t="n"/>
      <c r="K61" s="19">
        <f>IFERROR(INDEX('Relatório do SketchUp'!$A$58:$CZ$58,MATCH("Preço estimado",'Relatório do SketchUp'!$A$1:$CZ$1,0))&amp;"",IFERROR(INDEX('Relatório do SketchUp'!$A$58:$CZ$58,MATCH("f16_preco",'Relatório do SketchUp'!$A$1:$CZ$1,0))&amp;"",""))</f>
        <v/>
      </c>
      <c r="L61" s="20" t="n"/>
      <c r="M61" s="21">
        <f>IF(OR(I61="",L61=""),"",I61*L61)</f>
        <v/>
      </c>
      <c r="N61" s="19">
        <f>IF(IFERROR(INDEX('Relatório do SketchUp'!$A$58:$CZ$58,MATCH("Fornecedor",'Relatório do SketchUp'!$A$1:$CZ$1,0))&amp;"",IFERROR(INDEX('Relatório do SketchUp'!$A$58:$CZ$58,MATCH("f09_fornecedor",'Relatório do SketchUp'!$A$1:$CZ$1,0))&amp;"",""))&lt;&gt;"",IFERROR(INDEX('Relatório do SketchUp'!$A$58:$CZ$58,MATCH("Fornecedor",'Relatório do SketchUp'!$A$1:$CZ$1,0))&amp;"",IFERROR(INDEX('Relatório do SketchUp'!$A$58:$CZ$58,MATCH("f09_fornecedor",'Relatório do SketchUp'!$A$1:$CZ$1,0))&amp;"","")),IF(IFERROR(INDEX('Relatório do SketchUp'!$A$58:$CZ$58,MATCH("Marca",'Relatório do SketchUp'!$A$1:$CZ$1,0))&amp;"",IFERROR(INDEX('Relatório do SketchUp'!$A$58:$CZ$58,MATCH("f01_marca",'Relatório do SketchUp'!$A$1:$CZ$1,0))&amp;"",""))&lt;&gt;"",IFERROR(INDEX('Relatório do SketchUp'!$A$58:$CZ$58,MATCH("Marca",'Relatório do SketchUp'!$A$1:$CZ$1,0))&amp;"",IFERROR(INDEX('Relatório do SketchUp'!$A$58:$CZ$58,MATCH("f01_marca",'Relatório do SketchUp'!$A$1:$CZ$1,0))&amp;"","")),""))</f>
        <v/>
      </c>
      <c r="O61" s="19">
        <f>_xlfn.TEXTJOIN(" · ",TRUE,IFERROR(INDEX('Relatório do SketchUp'!$A$58:$CZ$58,MATCH("WhatsApp",'Relatório do SketchUp'!$A$1:$CZ$1,0))&amp;"",IFERROR(INDEX('Relatório do SketchUp'!$A$58:$CZ$58,MATCH("f11_whatsapp",'Relatório do SketchUp'!$A$1:$CZ$1,0))&amp;"","")),IFERROR(INDEX('Relatório do SketchUp'!$A$58:$CZ$58,MATCH("Telefone",'Relatório do SketchUp'!$A$1:$CZ$1,0))&amp;"",IFERROR(INDEX('Relatório do SketchUp'!$A$58:$CZ$58,MATCH("f10_telefone",'Relatório do SketchUp'!$A$1:$CZ$1,0))&amp;"","")),IFERROR(INDEX('Relatório do SketchUp'!$A$58:$CZ$58,MATCH("E-mail",'Relatório do SketchUp'!$A$1:$CZ$1,0))&amp;"",IFERROR(INDEX('Relatório do SketchUp'!$A$58:$CZ$58,MATCH("f12_email",'Relatório do SketchUp'!$A$1:$CZ$1,0))&amp;"","")))</f>
        <v/>
      </c>
      <c r="P61" s="19">
        <f>IFERROR(INDEX('Relatório do SketchUp'!$A$58:$CZ$58,MATCH("Página do produto",'Relatório do SketchUp'!$A$1:$CZ$1,0))&amp;"",IFERROR(INDEX('Relatório do SketchUp'!$A$58:$CZ$58,MATCH("f15_link_produto",'Relatório do SketchUp'!$A$1:$CZ$1,0))&amp;"",IFERROR(INDEX('Relatório do SketchUp'!$A$58:$CZ$58,MATCH("Onde comprar",'Relatório do SketchUp'!$A$1:$CZ$1,0))&amp;"",IFERROR(INDEX('Relatório do SketchUp'!$A$58:$CZ$58,MATCH("f14_onde_comprar",'Relatório do SketchUp'!$A$1:$CZ$1,0))&amp;"",IFERROR(INDEX('Relatório do SketchUp'!$A$58:$CZ$58,MATCH("Site",'Relatório do SketchUp'!$A$1:$CZ$1,0))&amp;"",IFERROR(INDEX('Relatório do SketchUp'!$A$58:$CZ$58,MATCH("f13_site",'Relatório do SketchUp'!$A$1:$CZ$1,0))&amp;"",""))))))</f>
        <v/>
      </c>
      <c r="Q61" s="18" t="n"/>
      <c r="R61" s="18" t="n"/>
      <c r="S61" s="18" t="n"/>
      <c r="T61" s="22" t="n"/>
      <c r="U61" s="23">
        <f>IF(OR(T61="",Q61=""),"",T61+Q61)</f>
        <v/>
      </c>
      <c r="V61" s="22" t="n"/>
      <c r="W61" s="18" t="n"/>
      <c r="X61" s="18" t="n"/>
    </row>
    <row r="62" ht="18" customHeight="1">
      <c r="A62" s="18" t="n"/>
      <c r="B62" s="18" t="n"/>
      <c r="C62" s="19">
        <f>IFERROR(INDEX('Relatório do SketchUp'!$A$59:$CZ$59,MATCH("Produto",'Relatório do SketchUp'!$A$1:$CZ$1,0))&amp;"",IFERROR(INDEX('Relatório do SketchUp'!$A$59:$CZ$59,MATCH("f02_produto",'Relatório do SketchUp'!$A$1:$CZ$1,0))&amp;"",IFERROR(INDEX('Relatório do SketchUp'!$A$59:$CZ$59,MATCH("Definition Name",'Relatório do SketchUp'!$A$1:$CZ$1,0))&amp;"",IFERROR(INDEX('Relatório do SketchUp'!$A$59:$CZ$59,MATCH("Nome da definição",'Relatório do SketchUp'!$A$1:$CZ$1,0))&amp;"",""))))</f>
        <v/>
      </c>
      <c r="D62" s="19">
        <f>IFERROR(INDEX('Relatório do SketchUp'!$A$59:$CZ$59,MATCH("Marca",'Relatório do SketchUp'!$A$1:$CZ$1,0))&amp;"",IFERROR(INDEX('Relatório do SketchUp'!$A$59:$CZ$59,MATCH("f01_marca",'Relatório do SketchUp'!$A$1:$CZ$1,0))&amp;"",""))</f>
        <v/>
      </c>
      <c r="E62" s="19">
        <f>IFERROR(INDEX('Relatório do SketchUp'!$A$59:$CZ$59,MATCH("Linha",'Relatório do SketchUp'!$A$1:$CZ$1,0))&amp;"",IFERROR(INDEX('Relatório do SketchUp'!$A$59:$CZ$59,MATCH("f04_linha",'Relatório do SketchUp'!$A$1:$CZ$1,0))&amp;"",""))</f>
        <v/>
      </c>
      <c r="F62" s="19">
        <f>IFERROR(INDEX('Relatório do SketchUp'!$A$59:$CZ$59,MATCH("Código do produto",'Relatório do SketchUp'!$A$1:$CZ$1,0))&amp;"",IFERROR(INDEX('Relatório do SketchUp'!$A$59:$CZ$59,MATCH("f03_codigo",'Relatório do SketchUp'!$A$1:$CZ$1,0))&amp;"",""))</f>
        <v/>
      </c>
      <c r="G62" s="19">
        <f>IFERROR(INDEX('Relatório do SketchUp'!$A$59:$CZ$59,MATCH("Dimensões",'Relatório do SketchUp'!$A$1:$CZ$1,0))&amp;"",IFERROR(INDEX('Relatório do SketchUp'!$A$59:$CZ$59,MATCH("f06_dimensoes",'Relatório do SketchUp'!$A$1:$CZ$1,0))&amp;"",""))</f>
        <v/>
      </c>
      <c r="H62" s="19">
        <f>IFERROR(INDEX('Relatório do SketchUp'!$A$59:$CZ$59,MATCH("Acabamento",'Relatório do SketchUp'!$A$1:$CZ$1,0))&amp;"",IFERROR(INDEX('Relatório do SketchUp'!$A$59:$CZ$59,MATCH("f07_acabamento",'Relatório do SketchUp'!$A$1:$CZ$1,0))&amp;"",""))</f>
        <v/>
      </c>
      <c r="I62" s="19">
        <f>IF(C62="","",IFERROR(VALUE(IFERROR(INDEX('Relatório do SketchUp'!$A$59:$CZ$59,MATCH("Quantity",'Relatório do SketchUp'!$A$1:$CZ$1,0))&amp;"",IFERROR(INDEX('Relatório do SketchUp'!$A$59:$CZ$59,MATCH("Quantidade",'Relatório do SketchUp'!$A$1:$CZ$1,0))&amp;"",IFERROR(INDEX('Relatório do SketchUp'!$A$59:$CZ$59,MATCH("Qtd",'Relatório do SketchUp'!$A$1:$CZ$1,0))&amp;"",IFERROR(INDEX('Relatório do SketchUp'!$A$59:$CZ$59,MATCH("Count",'Relatório do SketchUp'!$A$1:$CZ$1,0))&amp;"",""))))),1))</f>
        <v/>
      </c>
      <c r="J62" s="18" t="n"/>
      <c r="K62" s="19">
        <f>IFERROR(INDEX('Relatório do SketchUp'!$A$59:$CZ$59,MATCH("Preço estimado",'Relatório do SketchUp'!$A$1:$CZ$1,0))&amp;"",IFERROR(INDEX('Relatório do SketchUp'!$A$59:$CZ$59,MATCH("f16_preco",'Relatório do SketchUp'!$A$1:$CZ$1,0))&amp;"",""))</f>
        <v/>
      </c>
      <c r="L62" s="20" t="n"/>
      <c r="M62" s="21">
        <f>IF(OR(I62="",L62=""),"",I62*L62)</f>
        <v/>
      </c>
      <c r="N62" s="19">
        <f>IF(IFERROR(INDEX('Relatório do SketchUp'!$A$59:$CZ$59,MATCH("Fornecedor",'Relatório do SketchUp'!$A$1:$CZ$1,0))&amp;"",IFERROR(INDEX('Relatório do SketchUp'!$A$59:$CZ$59,MATCH("f09_fornecedor",'Relatório do SketchUp'!$A$1:$CZ$1,0))&amp;"",""))&lt;&gt;"",IFERROR(INDEX('Relatório do SketchUp'!$A$59:$CZ$59,MATCH("Fornecedor",'Relatório do SketchUp'!$A$1:$CZ$1,0))&amp;"",IFERROR(INDEX('Relatório do SketchUp'!$A$59:$CZ$59,MATCH("f09_fornecedor",'Relatório do SketchUp'!$A$1:$CZ$1,0))&amp;"","")),IF(IFERROR(INDEX('Relatório do SketchUp'!$A$59:$CZ$59,MATCH("Marca",'Relatório do SketchUp'!$A$1:$CZ$1,0))&amp;"",IFERROR(INDEX('Relatório do SketchUp'!$A$59:$CZ$59,MATCH("f01_marca",'Relatório do SketchUp'!$A$1:$CZ$1,0))&amp;"",""))&lt;&gt;"",IFERROR(INDEX('Relatório do SketchUp'!$A$59:$CZ$59,MATCH("Marca",'Relatório do SketchUp'!$A$1:$CZ$1,0))&amp;"",IFERROR(INDEX('Relatório do SketchUp'!$A$59:$CZ$59,MATCH("f01_marca",'Relatório do SketchUp'!$A$1:$CZ$1,0))&amp;"","")),""))</f>
        <v/>
      </c>
      <c r="O62" s="19">
        <f>_xlfn.TEXTJOIN(" · ",TRUE,IFERROR(INDEX('Relatório do SketchUp'!$A$59:$CZ$59,MATCH("WhatsApp",'Relatório do SketchUp'!$A$1:$CZ$1,0))&amp;"",IFERROR(INDEX('Relatório do SketchUp'!$A$59:$CZ$59,MATCH("f11_whatsapp",'Relatório do SketchUp'!$A$1:$CZ$1,0))&amp;"","")),IFERROR(INDEX('Relatório do SketchUp'!$A$59:$CZ$59,MATCH("Telefone",'Relatório do SketchUp'!$A$1:$CZ$1,0))&amp;"",IFERROR(INDEX('Relatório do SketchUp'!$A$59:$CZ$59,MATCH("f10_telefone",'Relatório do SketchUp'!$A$1:$CZ$1,0))&amp;"","")),IFERROR(INDEX('Relatório do SketchUp'!$A$59:$CZ$59,MATCH("E-mail",'Relatório do SketchUp'!$A$1:$CZ$1,0))&amp;"",IFERROR(INDEX('Relatório do SketchUp'!$A$59:$CZ$59,MATCH("f12_email",'Relatório do SketchUp'!$A$1:$CZ$1,0))&amp;"","")))</f>
        <v/>
      </c>
      <c r="P62" s="19">
        <f>IFERROR(INDEX('Relatório do SketchUp'!$A$59:$CZ$59,MATCH("Página do produto",'Relatório do SketchUp'!$A$1:$CZ$1,0))&amp;"",IFERROR(INDEX('Relatório do SketchUp'!$A$59:$CZ$59,MATCH("f15_link_produto",'Relatório do SketchUp'!$A$1:$CZ$1,0))&amp;"",IFERROR(INDEX('Relatório do SketchUp'!$A$59:$CZ$59,MATCH("Onde comprar",'Relatório do SketchUp'!$A$1:$CZ$1,0))&amp;"",IFERROR(INDEX('Relatório do SketchUp'!$A$59:$CZ$59,MATCH("f14_onde_comprar",'Relatório do SketchUp'!$A$1:$CZ$1,0))&amp;"",IFERROR(INDEX('Relatório do SketchUp'!$A$59:$CZ$59,MATCH("Site",'Relatório do SketchUp'!$A$1:$CZ$1,0))&amp;"",IFERROR(INDEX('Relatório do SketchUp'!$A$59:$CZ$59,MATCH("f13_site",'Relatório do SketchUp'!$A$1:$CZ$1,0))&amp;"",""))))))</f>
        <v/>
      </c>
      <c r="Q62" s="18" t="n"/>
      <c r="R62" s="18" t="n"/>
      <c r="S62" s="18" t="n"/>
      <c r="T62" s="22" t="n"/>
      <c r="U62" s="23">
        <f>IF(OR(T62="",Q62=""),"",T62+Q62)</f>
        <v/>
      </c>
      <c r="V62" s="22" t="n"/>
      <c r="W62" s="18" t="n"/>
      <c r="X62" s="18" t="n"/>
    </row>
    <row r="63" ht="18" customHeight="1">
      <c r="A63" s="18" t="n"/>
      <c r="B63" s="18" t="n"/>
      <c r="C63" s="19">
        <f>IFERROR(INDEX('Relatório do SketchUp'!$A$60:$CZ$60,MATCH("Produto",'Relatório do SketchUp'!$A$1:$CZ$1,0))&amp;"",IFERROR(INDEX('Relatório do SketchUp'!$A$60:$CZ$60,MATCH("f02_produto",'Relatório do SketchUp'!$A$1:$CZ$1,0))&amp;"",IFERROR(INDEX('Relatório do SketchUp'!$A$60:$CZ$60,MATCH("Definition Name",'Relatório do SketchUp'!$A$1:$CZ$1,0))&amp;"",IFERROR(INDEX('Relatório do SketchUp'!$A$60:$CZ$60,MATCH("Nome da definição",'Relatório do SketchUp'!$A$1:$CZ$1,0))&amp;"",""))))</f>
        <v/>
      </c>
      <c r="D63" s="19">
        <f>IFERROR(INDEX('Relatório do SketchUp'!$A$60:$CZ$60,MATCH("Marca",'Relatório do SketchUp'!$A$1:$CZ$1,0))&amp;"",IFERROR(INDEX('Relatório do SketchUp'!$A$60:$CZ$60,MATCH("f01_marca",'Relatório do SketchUp'!$A$1:$CZ$1,0))&amp;"",""))</f>
        <v/>
      </c>
      <c r="E63" s="19">
        <f>IFERROR(INDEX('Relatório do SketchUp'!$A$60:$CZ$60,MATCH("Linha",'Relatório do SketchUp'!$A$1:$CZ$1,0))&amp;"",IFERROR(INDEX('Relatório do SketchUp'!$A$60:$CZ$60,MATCH("f04_linha",'Relatório do SketchUp'!$A$1:$CZ$1,0))&amp;"",""))</f>
        <v/>
      </c>
      <c r="F63" s="19">
        <f>IFERROR(INDEX('Relatório do SketchUp'!$A$60:$CZ$60,MATCH("Código do produto",'Relatório do SketchUp'!$A$1:$CZ$1,0))&amp;"",IFERROR(INDEX('Relatório do SketchUp'!$A$60:$CZ$60,MATCH("f03_codigo",'Relatório do SketchUp'!$A$1:$CZ$1,0))&amp;"",""))</f>
        <v/>
      </c>
      <c r="G63" s="19">
        <f>IFERROR(INDEX('Relatório do SketchUp'!$A$60:$CZ$60,MATCH("Dimensões",'Relatório do SketchUp'!$A$1:$CZ$1,0))&amp;"",IFERROR(INDEX('Relatório do SketchUp'!$A$60:$CZ$60,MATCH("f06_dimensoes",'Relatório do SketchUp'!$A$1:$CZ$1,0))&amp;"",""))</f>
        <v/>
      </c>
      <c r="H63" s="19">
        <f>IFERROR(INDEX('Relatório do SketchUp'!$A$60:$CZ$60,MATCH("Acabamento",'Relatório do SketchUp'!$A$1:$CZ$1,0))&amp;"",IFERROR(INDEX('Relatório do SketchUp'!$A$60:$CZ$60,MATCH("f07_acabamento",'Relatório do SketchUp'!$A$1:$CZ$1,0))&amp;"",""))</f>
        <v/>
      </c>
      <c r="I63" s="19">
        <f>IF(C63="","",IFERROR(VALUE(IFERROR(INDEX('Relatório do SketchUp'!$A$60:$CZ$60,MATCH("Quantity",'Relatório do SketchUp'!$A$1:$CZ$1,0))&amp;"",IFERROR(INDEX('Relatório do SketchUp'!$A$60:$CZ$60,MATCH("Quantidade",'Relatório do SketchUp'!$A$1:$CZ$1,0))&amp;"",IFERROR(INDEX('Relatório do SketchUp'!$A$60:$CZ$60,MATCH("Qtd",'Relatório do SketchUp'!$A$1:$CZ$1,0))&amp;"",IFERROR(INDEX('Relatório do SketchUp'!$A$60:$CZ$60,MATCH("Count",'Relatório do SketchUp'!$A$1:$CZ$1,0))&amp;"",""))))),1))</f>
        <v/>
      </c>
      <c r="J63" s="18" t="n"/>
      <c r="K63" s="19">
        <f>IFERROR(INDEX('Relatório do SketchUp'!$A$60:$CZ$60,MATCH("Preço estimado",'Relatório do SketchUp'!$A$1:$CZ$1,0))&amp;"",IFERROR(INDEX('Relatório do SketchUp'!$A$60:$CZ$60,MATCH("f16_preco",'Relatório do SketchUp'!$A$1:$CZ$1,0))&amp;"",""))</f>
        <v/>
      </c>
      <c r="L63" s="20" t="n"/>
      <c r="M63" s="21">
        <f>IF(OR(I63="",L63=""),"",I63*L63)</f>
        <v/>
      </c>
      <c r="N63" s="19">
        <f>IF(IFERROR(INDEX('Relatório do SketchUp'!$A$60:$CZ$60,MATCH("Fornecedor",'Relatório do SketchUp'!$A$1:$CZ$1,0))&amp;"",IFERROR(INDEX('Relatório do SketchUp'!$A$60:$CZ$60,MATCH("f09_fornecedor",'Relatório do SketchUp'!$A$1:$CZ$1,0))&amp;"",""))&lt;&gt;"",IFERROR(INDEX('Relatório do SketchUp'!$A$60:$CZ$60,MATCH("Fornecedor",'Relatório do SketchUp'!$A$1:$CZ$1,0))&amp;"",IFERROR(INDEX('Relatório do SketchUp'!$A$60:$CZ$60,MATCH("f09_fornecedor",'Relatório do SketchUp'!$A$1:$CZ$1,0))&amp;"","")),IF(IFERROR(INDEX('Relatório do SketchUp'!$A$60:$CZ$60,MATCH("Marca",'Relatório do SketchUp'!$A$1:$CZ$1,0))&amp;"",IFERROR(INDEX('Relatório do SketchUp'!$A$60:$CZ$60,MATCH("f01_marca",'Relatório do SketchUp'!$A$1:$CZ$1,0))&amp;"",""))&lt;&gt;"",IFERROR(INDEX('Relatório do SketchUp'!$A$60:$CZ$60,MATCH("Marca",'Relatório do SketchUp'!$A$1:$CZ$1,0))&amp;"",IFERROR(INDEX('Relatório do SketchUp'!$A$60:$CZ$60,MATCH("f01_marca",'Relatório do SketchUp'!$A$1:$CZ$1,0))&amp;"","")),""))</f>
        <v/>
      </c>
      <c r="O63" s="19">
        <f>_xlfn.TEXTJOIN(" · ",TRUE,IFERROR(INDEX('Relatório do SketchUp'!$A$60:$CZ$60,MATCH("WhatsApp",'Relatório do SketchUp'!$A$1:$CZ$1,0))&amp;"",IFERROR(INDEX('Relatório do SketchUp'!$A$60:$CZ$60,MATCH("f11_whatsapp",'Relatório do SketchUp'!$A$1:$CZ$1,0))&amp;"","")),IFERROR(INDEX('Relatório do SketchUp'!$A$60:$CZ$60,MATCH("Telefone",'Relatório do SketchUp'!$A$1:$CZ$1,0))&amp;"",IFERROR(INDEX('Relatório do SketchUp'!$A$60:$CZ$60,MATCH("f10_telefone",'Relatório do SketchUp'!$A$1:$CZ$1,0))&amp;"","")),IFERROR(INDEX('Relatório do SketchUp'!$A$60:$CZ$60,MATCH("E-mail",'Relatório do SketchUp'!$A$1:$CZ$1,0))&amp;"",IFERROR(INDEX('Relatório do SketchUp'!$A$60:$CZ$60,MATCH("f12_email",'Relatório do SketchUp'!$A$1:$CZ$1,0))&amp;"","")))</f>
        <v/>
      </c>
      <c r="P63" s="19">
        <f>IFERROR(INDEX('Relatório do SketchUp'!$A$60:$CZ$60,MATCH("Página do produto",'Relatório do SketchUp'!$A$1:$CZ$1,0))&amp;"",IFERROR(INDEX('Relatório do SketchUp'!$A$60:$CZ$60,MATCH("f15_link_produto",'Relatório do SketchUp'!$A$1:$CZ$1,0))&amp;"",IFERROR(INDEX('Relatório do SketchUp'!$A$60:$CZ$60,MATCH("Onde comprar",'Relatório do SketchUp'!$A$1:$CZ$1,0))&amp;"",IFERROR(INDEX('Relatório do SketchUp'!$A$60:$CZ$60,MATCH("f14_onde_comprar",'Relatório do SketchUp'!$A$1:$CZ$1,0))&amp;"",IFERROR(INDEX('Relatório do SketchUp'!$A$60:$CZ$60,MATCH("Site",'Relatório do SketchUp'!$A$1:$CZ$1,0))&amp;"",IFERROR(INDEX('Relatório do SketchUp'!$A$60:$CZ$60,MATCH("f13_site",'Relatório do SketchUp'!$A$1:$CZ$1,0))&amp;"",""))))))</f>
        <v/>
      </c>
      <c r="Q63" s="18" t="n"/>
      <c r="R63" s="18" t="n"/>
      <c r="S63" s="18" t="n"/>
      <c r="T63" s="22" t="n"/>
      <c r="U63" s="23">
        <f>IF(OR(T63="",Q63=""),"",T63+Q63)</f>
        <v/>
      </c>
      <c r="V63" s="22" t="n"/>
      <c r="W63" s="18" t="n"/>
      <c r="X63" s="18" t="n"/>
    </row>
    <row r="64" ht="18" customHeight="1">
      <c r="A64" s="18" t="n"/>
      <c r="B64" s="18" t="n"/>
      <c r="C64" s="19">
        <f>IFERROR(INDEX('Relatório do SketchUp'!$A$61:$CZ$61,MATCH("Produto",'Relatório do SketchUp'!$A$1:$CZ$1,0))&amp;"",IFERROR(INDEX('Relatório do SketchUp'!$A$61:$CZ$61,MATCH("f02_produto",'Relatório do SketchUp'!$A$1:$CZ$1,0))&amp;"",IFERROR(INDEX('Relatório do SketchUp'!$A$61:$CZ$61,MATCH("Definition Name",'Relatório do SketchUp'!$A$1:$CZ$1,0))&amp;"",IFERROR(INDEX('Relatório do SketchUp'!$A$61:$CZ$61,MATCH("Nome da definição",'Relatório do SketchUp'!$A$1:$CZ$1,0))&amp;"",""))))</f>
        <v/>
      </c>
      <c r="D64" s="19">
        <f>IFERROR(INDEX('Relatório do SketchUp'!$A$61:$CZ$61,MATCH("Marca",'Relatório do SketchUp'!$A$1:$CZ$1,0))&amp;"",IFERROR(INDEX('Relatório do SketchUp'!$A$61:$CZ$61,MATCH("f01_marca",'Relatório do SketchUp'!$A$1:$CZ$1,0))&amp;"",""))</f>
        <v/>
      </c>
      <c r="E64" s="19">
        <f>IFERROR(INDEX('Relatório do SketchUp'!$A$61:$CZ$61,MATCH("Linha",'Relatório do SketchUp'!$A$1:$CZ$1,0))&amp;"",IFERROR(INDEX('Relatório do SketchUp'!$A$61:$CZ$61,MATCH("f04_linha",'Relatório do SketchUp'!$A$1:$CZ$1,0))&amp;"",""))</f>
        <v/>
      </c>
      <c r="F64" s="19">
        <f>IFERROR(INDEX('Relatório do SketchUp'!$A$61:$CZ$61,MATCH("Código do produto",'Relatório do SketchUp'!$A$1:$CZ$1,0))&amp;"",IFERROR(INDEX('Relatório do SketchUp'!$A$61:$CZ$61,MATCH("f03_codigo",'Relatório do SketchUp'!$A$1:$CZ$1,0))&amp;"",""))</f>
        <v/>
      </c>
      <c r="G64" s="19">
        <f>IFERROR(INDEX('Relatório do SketchUp'!$A$61:$CZ$61,MATCH("Dimensões",'Relatório do SketchUp'!$A$1:$CZ$1,0))&amp;"",IFERROR(INDEX('Relatório do SketchUp'!$A$61:$CZ$61,MATCH("f06_dimensoes",'Relatório do SketchUp'!$A$1:$CZ$1,0))&amp;"",""))</f>
        <v/>
      </c>
      <c r="H64" s="19">
        <f>IFERROR(INDEX('Relatório do SketchUp'!$A$61:$CZ$61,MATCH("Acabamento",'Relatório do SketchUp'!$A$1:$CZ$1,0))&amp;"",IFERROR(INDEX('Relatório do SketchUp'!$A$61:$CZ$61,MATCH("f07_acabamento",'Relatório do SketchUp'!$A$1:$CZ$1,0))&amp;"",""))</f>
        <v/>
      </c>
      <c r="I64" s="19">
        <f>IF(C64="","",IFERROR(VALUE(IFERROR(INDEX('Relatório do SketchUp'!$A$61:$CZ$61,MATCH("Quantity",'Relatório do SketchUp'!$A$1:$CZ$1,0))&amp;"",IFERROR(INDEX('Relatório do SketchUp'!$A$61:$CZ$61,MATCH("Quantidade",'Relatório do SketchUp'!$A$1:$CZ$1,0))&amp;"",IFERROR(INDEX('Relatório do SketchUp'!$A$61:$CZ$61,MATCH("Qtd",'Relatório do SketchUp'!$A$1:$CZ$1,0))&amp;"",IFERROR(INDEX('Relatório do SketchUp'!$A$61:$CZ$61,MATCH("Count",'Relatório do SketchUp'!$A$1:$CZ$1,0))&amp;"",""))))),1))</f>
        <v/>
      </c>
      <c r="J64" s="18" t="n"/>
      <c r="K64" s="19">
        <f>IFERROR(INDEX('Relatório do SketchUp'!$A$61:$CZ$61,MATCH("Preço estimado",'Relatório do SketchUp'!$A$1:$CZ$1,0))&amp;"",IFERROR(INDEX('Relatório do SketchUp'!$A$61:$CZ$61,MATCH("f16_preco",'Relatório do SketchUp'!$A$1:$CZ$1,0))&amp;"",""))</f>
        <v/>
      </c>
      <c r="L64" s="20" t="n"/>
      <c r="M64" s="21">
        <f>IF(OR(I64="",L64=""),"",I64*L64)</f>
        <v/>
      </c>
      <c r="N64" s="19">
        <f>IF(IFERROR(INDEX('Relatório do SketchUp'!$A$61:$CZ$61,MATCH("Fornecedor",'Relatório do SketchUp'!$A$1:$CZ$1,0))&amp;"",IFERROR(INDEX('Relatório do SketchUp'!$A$61:$CZ$61,MATCH("f09_fornecedor",'Relatório do SketchUp'!$A$1:$CZ$1,0))&amp;"",""))&lt;&gt;"",IFERROR(INDEX('Relatório do SketchUp'!$A$61:$CZ$61,MATCH("Fornecedor",'Relatório do SketchUp'!$A$1:$CZ$1,0))&amp;"",IFERROR(INDEX('Relatório do SketchUp'!$A$61:$CZ$61,MATCH("f09_fornecedor",'Relatório do SketchUp'!$A$1:$CZ$1,0))&amp;"","")),IF(IFERROR(INDEX('Relatório do SketchUp'!$A$61:$CZ$61,MATCH("Marca",'Relatório do SketchUp'!$A$1:$CZ$1,0))&amp;"",IFERROR(INDEX('Relatório do SketchUp'!$A$61:$CZ$61,MATCH("f01_marca",'Relatório do SketchUp'!$A$1:$CZ$1,0))&amp;"",""))&lt;&gt;"",IFERROR(INDEX('Relatório do SketchUp'!$A$61:$CZ$61,MATCH("Marca",'Relatório do SketchUp'!$A$1:$CZ$1,0))&amp;"",IFERROR(INDEX('Relatório do SketchUp'!$A$61:$CZ$61,MATCH("f01_marca",'Relatório do SketchUp'!$A$1:$CZ$1,0))&amp;"","")),""))</f>
        <v/>
      </c>
      <c r="O64" s="19">
        <f>_xlfn.TEXTJOIN(" · ",TRUE,IFERROR(INDEX('Relatório do SketchUp'!$A$61:$CZ$61,MATCH("WhatsApp",'Relatório do SketchUp'!$A$1:$CZ$1,0))&amp;"",IFERROR(INDEX('Relatório do SketchUp'!$A$61:$CZ$61,MATCH("f11_whatsapp",'Relatório do SketchUp'!$A$1:$CZ$1,0))&amp;"","")),IFERROR(INDEX('Relatório do SketchUp'!$A$61:$CZ$61,MATCH("Telefone",'Relatório do SketchUp'!$A$1:$CZ$1,0))&amp;"",IFERROR(INDEX('Relatório do SketchUp'!$A$61:$CZ$61,MATCH("f10_telefone",'Relatório do SketchUp'!$A$1:$CZ$1,0))&amp;"","")),IFERROR(INDEX('Relatório do SketchUp'!$A$61:$CZ$61,MATCH("E-mail",'Relatório do SketchUp'!$A$1:$CZ$1,0))&amp;"",IFERROR(INDEX('Relatório do SketchUp'!$A$61:$CZ$61,MATCH("f12_email",'Relatório do SketchUp'!$A$1:$CZ$1,0))&amp;"","")))</f>
        <v/>
      </c>
      <c r="P64" s="19">
        <f>IFERROR(INDEX('Relatório do SketchUp'!$A$61:$CZ$61,MATCH("Página do produto",'Relatório do SketchUp'!$A$1:$CZ$1,0))&amp;"",IFERROR(INDEX('Relatório do SketchUp'!$A$61:$CZ$61,MATCH("f15_link_produto",'Relatório do SketchUp'!$A$1:$CZ$1,0))&amp;"",IFERROR(INDEX('Relatório do SketchUp'!$A$61:$CZ$61,MATCH("Onde comprar",'Relatório do SketchUp'!$A$1:$CZ$1,0))&amp;"",IFERROR(INDEX('Relatório do SketchUp'!$A$61:$CZ$61,MATCH("f14_onde_comprar",'Relatório do SketchUp'!$A$1:$CZ$1,0))&amp;"",IFERROR(INDEX('Relatório do SketchUp'!$A$61:$CZ$61,MATCH("Site",'Relatório do SketchUp'!$A$1:$CZ$1,0))&amp;"",IFERROR(INDEX('Relatório do SketchUp'!$A$61:$CZ$61,MATCH("f13_site",'Relatório do SketchUp'!$A$1:$CZ$1,0))&amp;"",""))))))</f>
        <v/>
      </c>
      <c r="Q64" s="18" t="n"/>
      <c r="R64" s="18" t="n"/>
      <c r="S64" s="18" t="n"/>
      <c r="T64" s="22" t="n"/>
      <c r="U64" s="23">
        <f>IF(OR(T64="",Q64=""),"",T64+Q64)</f>
        <v/>
      </c>
      <c r="V64" s="22" t="n"/>
      <c r="W64" s="18" t="n"/>
      <c r="X64" s="18" t="n"/>
    </row>
    <row r="65" ht="18" customHeight="1">
      <c r="A65" s="18" t="n"/>
      <c r="B65" s="18" t="n"/>
      <c r="C65" s="19">
        <f>IFERROR(INDEX('Relatório do SketchUp'!$A$62:$CZ$62,MATCH("Produto",'Relatório do SketchUp'!$A$1:$CZ$1,0))&amp;"",IFERROR(INDEX('Relatório do SketchUp'!$A$62:$CZ$62,MATCH("f02_produto",'Relatório do SketchUp'!$A$1:$CZ$1,0))&amp;"",IFERROR(INDEX('Relatório do SketchUp'!$A$62:$CZ$62,MATCH("Definition Name",'Relatório do SketchUp'!$A$1:$CZ$1,0))&amp;"",IFERROR(INDEX('Relatório do SketchUp'!$A$62:$CZ$62,MATCH("Nome da definição",'Relatório do SketchUp'!$A$1:$CZ$1,0))&amp;"",""))))</f>
        <v/>
      </c>
      <c r="D65" s="19">
        <f>IFERROR(INDEX('Relatório do SketchUp'!$A$62:$CZ$62,MATCH("Marca",'Relatório do SketchUp'!$A$1:$CZ$1,0))&amp;"",IFERROR(INDEX('Relatório do SketchUp'!$A$62:$CZ$62,MATCH("f01_marca",'Relatório do SketchUp'!$A$1:$CZ$1,0))&amp;"",""))</f>
        <v/>
      </c>
      <c r="E65" s="19">
        <f>IFERROR(INDEX('Relatório do SketchUp'!$A$62:$CZ$62,MATCH("Linha",'Relatório do SketchUp'!$A$1:$CZ$1,0))&amp;"",IFERROR(INDEX('Relatório do SketchUp'!$A$62:$CZ$62,MATCH("f04_linha",'Relatório do SketchUp'!$A$1:$CZ$1,0))&amp;"",""))</f>
        <v/>
      </c>
      <c r="F65" s="19">
        <f>IFERROR(INDEX('Relatório do SketchUp'!$A$62:$CZ$62,MATCH("Código do produto",'Relatório do SketchUp'!$A$1:$CZ$1,0))&amp;"",IFERROR(INDEX('Relatório do SketchUp'!$A$62:$CZ$62,MATCH("f03_codigo",'Relatório do SketchUp'!$A$1:$CZ$1,0))&amp;"",""))</f>
        <v/>
      </c>
      <c r="G65" s="19">
        <f>IFERROR(INDEX('Relatório do SketchUp'!$A$62:$CZ$62,MATCH("Dimensões",'Relatório do SketchUp'!$A$1:$CZ$1,0))&amp;"",IFERROR(INDEX('Relatório do SketchUp'!$A$62:$CZ$62,MATCH("f06_dimensoes",'Relatório do SketchUp'!$A$1:$CZ$1,0))&amp;"",""))</f>
        <v/>
      </c>
      <c r="H65" s="19">
        <f>IFERROR(INDEX('Relatório do SketchUp'!$A$62:$CZ$62,MATCH("Acabamento",'Relatório do SketchUp'!$A$1:$CZ$1,0))&amp;"",IFERROR(INDEX('Relatório do SketchUp'!$A$62:$CZ$62,MATCH("f07_acabamento",'Relatório do SketchUp'!$A$1:$CZ$1,0))&amp;"",""))</f>
        <v/>
      </c>
      <c r="I65" s="19">
        <f>IF(C65="","",IFERROR(VALUE(IFERROR(INDEX('Relatório do SketchUp'!$A$62:$CZ$62,MATCH("Quantity",'Relatório do SketchUp'!$A$1:$CZ$1,0))&amp;"",IFERROR(INDEX('Relatório do SketchUp'!$A$62:$CZ$62,MATCH("Quantidade",'Relatório do SketchUp'!$A$1:$CZ$1,0))&amp;"",IFERROR(INDEX('Relatório do SketchUp'!$A$62:$CZ$62,MATCH("Qtd",'Relatório do SketchUp'!$A$1:$CZ$1,0))&amp;"",IFERROR(INDEX('Relatório do SketchUp'!$A$62:$CZ$62,MATCH("Count",'Relatório do SketchUp'!$A$1:$CZ$1,0))&amp;"",""))))),1))</f>
        <v/>
      </c>
      <c r="J65" s="18" t="n"/>
      <c r="K65" s="19">
        <f>IFERROR(INDEX('Relatório do SketchUp'!$A$62:$CZ$62,MATCH("Preço estimado",'Relatório do SketchUp'!$A$1:$CZ$1,0))&amp;"",IFERROR(INDEX('Relatório do SketchUp'!$A$62:$CZ$62,MATCH("f16_preco",'Relatório do SketchUp'!$A$1:$CZ$1,0))&amp;"",""))</f>
        <v/>
      </c>
      <c r="L65" s="20" t="n"/>
      <c r="M65" s="21">
        <f>IF(OR(I65="",L65=""),"",I65*L65)</f>
        <v/>
      </c>
      <c r="N65" s="19">
        <f>IF(IFERROR(INDEX('Relatório do SketchUp'!$A$62:$CZ$62,MATCH("Fornecedor",'Relatório do SketchUp'!$A$1:$CZ$1,0))&amp;"",IFERROR(INDEX('Relatório do SketchUp'!$A$62:$CZ$62,MATCH("f09_fornecedor",'Relatório do SketchUp'!$A$1:$CZ$1,0))&amp;"",""))&lt;&gt;"",IFERROR(INDEX('Relatório do SketchUp'!$A$62:$CZ$62,MATCH("Fornecedor",'Relatório do SketchUp'!$A$1:$CZ$1,0))&amp;"",IFERROR(INDEX('Relatório do SketchUp'!$A$62:$CZ$62,MATCH("f09_fornecedor",'Relatório do SketchUp'!$A$1:$CZ$1,0))&amp;"","")),IF(IFERROR(INDEX('Relatório do SketchUp'!$A$62:$CZ$62,MATCH("Marca",'Relatório do SketchUp'!$A$1:$CZ$1,0))&amp;"",IFERROR(INDEX('Relatório do SketchUp'!$A$62:$CZ$62,MATCH("f01_marca",'Relatório do SketchUp'!$A$1:$CZ$1,0))&amp;"",""))&lt;&gt;"",IFERROR(INDEX('Relatório do SketchUp'!$A$62:$CZ$62,MATCH("Marca",'Relatório do SketchUp'!$A$1:$CZ$1,0))&amp;"",IFERROR(INDEX('Relatório do SketchUp'!$A$62:$CZ$62,MATCH("f01_marca",'Relatório do SketchUp'!$A$1:$CZ$1,0))&amp;"","")),""))</f>
        <v/>
      </c>
      <c r="O65" s="19">
        <f>_xlfn.TEXTJOIN(" · ",TRUE,IFERROR(INDEX('Relatório do SketchUp'!$A$62:$CZ$62,MATCH("WhatsApp",'Relatório do SketchUp'!$A$1:$CZ$1,0))&amp;"",IFERROR(INDEX('Relatório do SketchUp'!$A$62:$CZ$62,MATCH("f11_whatsapp",'Relatório do SketchUp'!$A$1:$CZ$1,0))&amp;"","")),IFERROR(INDEX('Relatório do SketchUp'!$A$62:$CZ$62,MATCH("Telefone",'Relatório do SketchUp'!$A$1:$CZ$1,0))&amp;"",IFERROR(INDEX('Relatório do SketchUp'!$A$62:$CZ$62,MATCH("f10_telefone",'Relatório do SketchUp'!$A$1:$CZ$1,0))&amp;"","")),IFERROR(INDEX('Relatório do SketchUp'!$A$62:$CZ$62,MATCH("E-mail",'Relatório do SketchUp'!$A$1:$CZ$1,0))&amp;"",IFERROR(INDEX('Relatório do SketchUp'!$A$62:$CZ$62,MATCH("f12_email",'Relatório do SketchUp'!$A$1:$CZ$1,0))&amp;"","")))</f>
        <v/>
      </c>
      <c r="P65" s="19">
        <f>IFERROR(INDEX('Relatório do SketchUp'!$A$62:$CZ$62,MATCH("Página do produto",'Relatório do SketchUp'!$A$1:$CZ$1,0))&amp;"",IFERROR(INDEX('Relatório do SketchUp'!$A$62:$CZ$62,MATCH("f15_link_produto",'Relatório do SketchUp'!$A$1:$CZ$1,0))&amp;"",IFERROR(INDEX('Relatório do SketchUp'!$A$62:$CZ$62,MATCH("Onde comprar",'Relatório do SketchUp'!$A$1:$CZ$1,0))&amp;"",IFERROR(INDEX('Relatório do SketchUp'!$A$62:$CZ$62,MATCH("f14_onde_comprar",'Relatório do SketchUp'!$A$1:$CZ$1,0))&amp;"",IFERROR(INDEX('Relatório do SketchUp'!$A$62:$CZ$62,MATCH("Site",'Relatório do SketchUp'!$A$1:$CZ$1,0))&amp;"",IFERROR(INDEX('Relatório do SketchUp'!$A$62:$CZ$62,MATCH("f13_site",'Relatório do SketchUp'!$A$1:$CZ$1,0))&amp;"",""))))))</f>
        <v/>
      </c>
      <c r="Q65" s="18" t="n"/>
      <c r="R65" s="18" t="n"/>
      <c r="S65" s="18" t="n"/>
      <c r="T65" s="22" t="n"/>
      <c r="U65" s="23">
        <f>IF(OR(T65="",Q65=""),"",T65+Q65)</f>
        <v/>
      </c>
      <c r="V65" s="22" t="n"/>
      <c r="W65" s="18" t="n"/>
      <c r="X65" s="18" t="n"/>
    </row>
    <row r="66" ht="18" customHeight="1">
      <c r="A66" s="18" t="n"/>
      <c r="B66" s="18" t="n"/>
      <c r="C66" s="19">
        <f>IFERROR(INDEX('Relatório do SketchUp'!$A$63:$CZ$63,MATCH("Produto",'Relatório do SketchUp'!$A$1:$CZ$1,0))&amp;"",IFERROR(INDEX('Relatório do SketchUp'!$A$63:$CZ$63,MATCH("f02_produto",'Relatório do SketchUp'!$A$1:$CZ$1,0))&amp;"",IFERROR(INDEX('Relatório do SketchUp'!$A$63:$CZ$63,MATCH("Definition Name",'Relatório do SketchUp'!$A$1:$CZ$1,0))&amp;"",IFERROR(INDEX('Relatório do SketchUp'!$A$63:$CZ$63,MATCH("Nome da definição",'Relatório do SketchUp'!$A$1:$CZ$1,0))&amp;"",""))))</f>
        <v/>
      </c>
      <c r="D66" s="19">
        <f>IFERROR(INDEX('Relatório do SketchUp'!$A$63:$CZ$63,MATCH("Marca",'Relatório do SketchUp'!$A$1:$CZ$1,0))&amp;"",IFERROR(INDEX('Relatório do SketchUp'!$A$63:$CZ$63,MATCH("f01_marca",'Relatório do SketchUp'!$A$1:$CZ$1,0))&amp;"",""))</f>
        <v/>
      </c>
      <c r="E66" s="19">
        <f>IFERROR(INDEX('Relatório do SketchUp'!$A$63:$CZ$63,MATCH("Linha",'Relatório do SketchUp'!$A$1:$CZ$1,0))&amp;"",IFERROR(INDEX('Relatório do SketchUp'!$A$63:$CZ$63,MATCH("f04_linha",'Relatório do SketchUp'!$A$1:$CZ$1,0))&amp;"",""))</f>
        <v/>
      </c>
      <c r="F66" s="19">
        <f>IFERROR(INDEX('Relatório do SketchUp'!$A$63:$CZ$63,MATCH("Código do produto",'Relatório do SketchUp'!$A$1:$CZ$1,0))&amp;"",IFERROR(INDEX('Relatório do SketchUp'!$A$63:$CZ$63,MATCH("f03_codigo",'Relatório do SketchUp'!$A$1:$CZ$1,0))&amp;"",""))</f>
        <v/>
      </c>
      <c r="G66" s="19">
        <f>IFERROR(INDEX('Relatório do SketchUp'!$A$63:$CZ$63,MATCH("Dimensões",'Relatório do SketchUp'!$A$1:$CZ$1,0))&amp;"",IFERROR(INDEX('Relatório do SketchUp'!$A$63:$CZ$63,MATCH("f06_dimensoes",'Relatório do SketchUp'!$A$1:$CZ$1,0))&amp;"",""))</f>
        <v/>
      </c>
      <c r="H66" s="19">
        <f>IFERROR(INDEX('Relatório do SketchUp'!$A$63:$CZ$63,MATCH("Acabamento",'Relatório do SketchUp'!$A$1:$CZ$1,0))&amp;"",IFERROR(INDEX('Relatório do SketchUp'!$A$63:$CZ$63,MATCH("f07_acabamento",'Relatório do SketchUp'!$A$1:$CZ$1,0))&amp;"",""))</f>
        <v/>
      </c>
      <c r="I66" s="19">
        <f>IF(C66="","",IFERROR(VALUE(IFERROR(INDEX('Relatório do SketchUp'!$A$63:$CZ$63,MATCH("Quantity",'Relatório do SketchUp'!$A$1:$CZ$1,0))&amp;"",IFERROR(INDEX('Relatório do SketchUp'!$A$63:$CZ$63,MATCH("Quantidade",'Relatório do SketchUp'!$A$1:$CZ$1,0))&amp;"",IFERROR(INDEX('Relatório do SketchUp'!$A$63:$CZ$63,MATCH("Qtd",'Relatório do SketchUp'!$A$1:$CZ$1,0))&amp;"",IFERROR(INDEX('Relatório do SketchUp'!$A$63:$CZ$63,MATCH("Count",'Relatório do SketchUp'!$A$1:$CZ$1,0))&amp;"",""))))),1))</f>
        <v/>
      </c>
      <c r="J66" s="18" t="n"/>
      <c r="K66" s="19">
        <f>IFERROR(INDEX('Relatório do SketchUp'!$A$63:$CZ$63,MATCH("Preço estimado",'Relatório do SketchUp'!$A$1:$CZ$1,0))&amp;"",IFERROR(INDEX('Relatório do SketchUp'!$A$63:$CZ$63,MATCH("f16_preco",'Relatório do SketchUp'!$A$1:$CZ$1,0))&amp;"",""))</f>
        <v/>
      </c>
      <c r="L66" s="20" t="n"/>
      <c r="M66" s="21">
        <f>IF(OR(I66="",L66=""),"",I66*L66)</f>
        <v/>
      </c>
      <c r="N66" s="19">
        <f>IF(IFERROR(INDEX('Relatório do SketchUp'!$A$63:$CZ$63,MATCH("Fornecedor",'Relatório do SketchUp'!$A$1:$CZ$1,0))&amp;"",IFERROR(INDEX('Relatório do SketchUp'!$A$63:$CZ$63,MATCH("f09_fornecedor",'Relatório do SketchUp'!$A$1:$CZ$1,0))&amp;"",""))&lt;&gt;"",IFERROR(INDEX('Relatório do SketchUp'!$A$63:$CZ$63,MATCH("Fornecedor",'Relatório do SketchUp'!$A$1:$CZ$1,0))&amp;"",IFERROR(INDEX('Relatório do SketchUp'!$A$63:$CZ$63,MATCH("f09_fornecedor",'Relatório do SketchUp'!$A$1:$CZ$1,0))&amp;"","")),IF(IFERROR(INDEX('Relatório do SketchUp'!$A$63:$CZ$63,MATCH("Marca",'Relatório do SketchUp'!$A$1:$CZ$1,0))&amp;"",IFERROR(INDEX('Relatório do SketchUp'!$A$63:$CZ$63,MATCH("f01_marca",'Relatório do SketchUp'!$A$1:$CZ$1,0))&amp;"",""))&lt;&gt;"",IFERROR(INDEX('Relatório do SketchUp'!$A$63:$CZ$63,MATCH("Marca",'Relatório do SketchUp'!$A$1:$CZ$1,0))&amp;"",IFERROR(INDEX('Relatório do SketchUp'!$A$63:$CZ$63,MATCH("f01_marca",'Relatório do SketchUp'!$A$1:$CZ$1,0))&amp;"","")),""))</f>
        <v/>
      </c>
      <c r="O66" s="19">
        <f>_xlfn.TEXTJOIN(" · ",TRUE,IFERROR(INDEX('Relatório do SketchUp'!$A$63:$CZ$63,MATCH("WhatsApp",'Relatório do SketchUp'!$A$1:$CZ$1,0))&amp;"",IFERROR(INDEX('Relatório do SketchUp'!$A$63:$CZ$63,MATCH("f11_whatsapp",'Relatório do SketchUp'!$A$1:$CZ$1,0))&amp;"","")),IFERROR(INDEX('Relatório do SketchUp'!$A$63:$CZ$63,MATCH("Telefone",'Relatório do SketchUp'!$A$1:$CZ$1,0))&amp;"",IFERROR(INDEX('Relatório do SketchUp'!$A$63:$CZ$63,MATCH("f10_telefone",'Relatório do SketchUp'!$A$1:$CZ$1,0))&amp;"","")),IFERROR(INDEX('Relatório do SketchUp'!$A$63:$CZ$63,MATCH("E-mail",'Relatório do SketchUp'!$A$1:$CZ$1,0))&amp;"",IFERROR(INDEX('Relatório do SketchUp'!$A$63:$CZ$63,MATCH("f12_email",'Relatório do SketchUp'!$A$1:$CZ$1,0))&amp;"","")))</f>
        <v/>
      </c>
      <c r="P66" s="19">
        <f>IFERROR(INDEX('Relatório do SketchUp'!$A$63:$CZ$63,MATCH("Página do produto",'Relatório do SketchUp'!$A$1:$CZ$1,0))&amp;"",IFERROR(INDEX('Relatório do SketchUp'!$A$63:$CZ$63,MATCH("f15_link_produto",'Relatório do SketchUp'!$A$1:$CZ$1,0))&amp;"",IFERROR(INDEX('Relatório do SketchUp'!$A$63:$CZ$63,MATCH("Onde comprar",'Relatório do SketchUp'!$A$1:$CZ$1,0))&amp;"",IFERROR(INDEX('Relatório do SketchUp'!$A$63:$CZ$63,MATCH("f14_onde_comprar",'Relatório do SketchUp'!$A$1:$CZ$1,0))&amp;"",IFERROR(INDEX('Relatório do SketchUp'!$A$63:$CZ$63,MATCH("Site",'Relatório do SketchUp'!$A$1:$CZ$1,0))&amp;"",IFERROR(INDEX('Relatório do SketchUp'!$A$63:$CZ$63,MATCH("f13_site",'Relatório do SketchUp'!$A$1:$CZ$1,0))&amp;"",""))))))</f>
        <v/>
      </c>
      <c r="Q66" s="18" t="n"/>
      <c r="R66" s="18" t="n"/>
      <c r="S66" s="18" t="n"/>
      <c r="T66" s="22" t="n"/>
      <c r="U66" s="23">
        <f>IF(OR(T66="",Q66=""),"",T66+Q66)</f>
        <v/>
      </c>
      <c r="V66" s="22" t="n"/>
      <c r="W66" s="18" t="n"/>
      <c r="X66" s="18" t="n"/>
    </row>
    <row r="67" ht="18" customHeight="1">
      <c r="A67" s="18" t="n"/>
      <c r="B67" s="18" t="n"/>
      <c r="C67" s="19">
        <f>IFERROR(INDEX('Relatório do SketchUp'!$A$64:$CZ$64,MATCH("Produto",'Relatório do SketchUp'!$A$1:$CZ$1,0))&amp;"",IFERROR(INDEX('Relatório do SketchUp'!$A$64:$CZ$64,MATCH("f02_produto",'Relatório do SketchUp'!$A$1:$CZ$1,0))&amp;"",IFERROR(INDEX('Relatório do SketchUp'!$A$64:$CZ$64,MATCH("Definition Name",'Relatório do SketchUp'!$A$1:$CZ$1,0))&amp;"",IFERROR(INDEX('Relatório do SketchUp'!$A$64:$CZ$64,MATCH("Nome da definição",'Relatório do SketchUp'!$A$1:$CZ$1,0))&amp;"",""))))</f>
        <v/>
      </c>
      <c r="D67" s="19">
        <f>IFERROR(INDEX('Relatório do SketchUp'!$A$64:$CZ$64,MATCH("Marca",'Relatório do SketchUp'!$A$1:$CZ$1,0))&amp;"",IFERROR(INDEX('Relatório do SketchUp'!$A$64:$CZ$64,MATCH("f01_marca",'Relatório do SketchUp'!$A$1:$CZ$1,0))&amp;"",""))</f>
        <v/>
      </c>
      <c r="E67" s="19">
        <f>IFERROR(INDEX('Relatório do SketchUp'!$A$64:$CZ$64,MATCH("Linha",'Relatório do SketchUp'!$A$1:$CZ$1,0))&amp;"",IFERROR(INDEX('Relatório do SketchUp'!$A$64:$CZ$64,MATCH("f04_linha",'Relatório do SketchUp'!$A$1:$CZ$1,0))&amp;"",""))</f>
        <v/>
      </c>
      <c r="F67" s="19">
        <f>IFERROR(INDEX('Relatório do SketchUp'!$A$64:$CZ$64,MATCH("Código do produto",'Relatório do SketchUp'!$A$1:$CZ$1,0))&amp;"",IFERROR(INDEX('Relatório do SketchUp'!$A$64:$CZ$64,MATCH("f03_codigo",'Relatório do SketchUp'!$A$1:$CZ$1,0))&amp;"",""))</f>
        <v/>
      </c>
      <c r="G67" s="19">
        <f>IFERROR(INDEX('Relatório do SketchUp'!$A$64:$CZ$64,MATCH("Dimensões",'Relatório do SketchUp'!$A$1:$CZ$1,0))&amp;"",IFERROR(INDEX('Relatório do SketchUp'!$A$64:$CZ$64,MATCH("f06_dimensoes",'Relatório do SketchUp'!$A$1:$CZ$1,0))&amp;"",""))</f>
        <v/>
      </c>
      <c r="H67" s="19">
        <f>IFERROR(INDEX('Relatório do SketchUp'!$A$64:$CZ$64,MATCH("Acabamento",'Relatório do SketchUp'!$A$1:$CZ$1,0))&amp;"",IFERROR(INDEX('Relatório do SketchUp'!$A$64:$CZ$64,MATCH("f07_acabamento",'Relatório do SketchUp'!$A$1:$CZ$1,0))&amp;"",""))</f>
        <v/>
      </c>
      <c r="I67" s="19">
        <f>IF(C67="","",IFERROR(VALUE(IFERROR(INDEX('Relatório do SketchUp'!$A$64:$CZ$64,MATCH("Quantity",'Relatório do SketchUp'!$A$1:$CZ$1,0))&amp;"",IFERROR(INDEX('Relatório do SketchUp'!$A$64:$CZ$64,MATCH("Quantidade",'Relatório do SketchUp'!$A$1:$CZ$1,0))&amp;"",IFERROR(INDEX('Relatório do SketchUp'!$A$64:$CZ$64,MATCH("Qtd",'Relatório do SketchUp'!$A$1:$CZ$1,0))&amp;"",IFERROR(INDEX('Relatório do SketchUp'!$A$64:$CZ$64,MATCH("Count",'Relatório do SketchUp'!$A$1:$CZ$1,0))&amp;"",""))))),1))</f>
        <v/>
      </c>
      <c r="J67" s="18" t="n"/>
      <c r="K67" s="19">
        <f>IFERROR(INDEX('Relatório do SketchUp'!$A$64:$CZ$64,MATCH("Preço estimado",'Relatório do SketchUp'!$A$1:$CZ$1,0))&amp;"",IFERROR(INDEX('Relatório do SketchUp'!$A$64:$CZ$64,MATCH("f16_preco",'Relatório do SketchUp'!$A$1:$CZ$1,0))&amp;"",""))</f>
        <v/>
      </c>
      <c r="L67" s="20" t="n"/>
      <c r="M67" s="21">
        <f>IF(OR(I67="",L67=""),"",I67*L67)</f>
        <v/>
      </c>
      <c r="N67" s="19">
        <f>IF(IFERROR(INDEX('Relatório do SketchUp'!$A$64:$CZ$64,MATCH("Fornecedor",'Relatório do SketchUp'!$A$1:$CZ$1,0))&amp;"",IFERROR(INDEX('Relatório do SketchUp'!$A$64:$CZ$64,MATCH("f09_fornecedor",'Relatório do SketchUp'!$A$1:$CZ$1,0))&amp;"",""))&lt;&gt;"",IFERROR(INDEX('Relatório do SketchUp'!$A$64:$CZ$64,MATCH("Fornecedor",'Relatório do SketchUp'!$A$1:$CZ$1,0))&amp;"",IFERROR(INDEX('Relatório do SketchUp'!$A$64:$CZ$64,MATCH("f09_fornecedor",'Relatório do SketchUp'!$A$1:$CZ$1,0))&amp;"","")),IF(IFERROR(INDEX('Relatório do SketchUp'!$A$64:$CZ$64,MATCH("Marca",'Relatório do SketchUp'!$A$1:$CZ$1,0))&amp;"",IFERROR(INDEX('Relatório do SketchUp'!$A$64:$CZ$64,MATCH("f01_marca",'Relatório do SketchUp'!$A$1:$CZ$1,0))&amp;"",""))&lt;&gt;"",IFERROR(INDEX('Relatório do SketchUp'!$A$64:$CZ$64,MATCH("Marca",'Relatório do SketchUp'!$A$1:$CZ$1,0))&amp;"",IFERROR(INDEX('Relatório do SketchUp'!$A$64:$CZ$64,MATCH("f01_marca",'Relatório do SketchUp'!$A$1:$CZ$1,0))&amp;"","")),""))</f>
        <v/>
      </c>
      <c r="O67" s="19">
        <f>_xlfn.TEXTJOIN(" · ",TRUE,IFERROR(INDEX('Relatório do SketchUp'!$A$64:$CZ$64,MATCH("WhatsApp",'Relatório do SketchUp'!$A$1:$CZ$1,0))&amp;"",IFERROR(INDEX('Relatório do SketchUp'!$A$64:$CZ$64,MATCH("f11_whatsapp",'Relatório do SketchUp'!$A$1:$CZ$1,0))&amp;"","")),IFERROR(INDEX('Relatório do SketchUp'!$A$64:$CZ$64,MATCH("Telefone",'Relatório do SketchUp'!$A$1:$CZ$1,0))&amp;"",IFERROR(INDEX('Relatório do SketchUp'!$A$64:$CZ$64,MATCH("f10_telefone",'Relatório do SketchUp'!$A$1:$CZ$1,0))&amp;"","")),IFERROR(INDEX('Relatório do SketchUp'!$A$64:$CZ$64,MATCH("E-mail",'Relatório do SketchUp'!$A$1:$CZ$1,0))&amp;"",IFERROR(INDEX('Relatório do SketchUp'!$A$64:$CZ$64,MATCH("f12_email",'Relatório do SketchUp'!$A$1:$CZ$1,0))&amp;"","")))</f>
        <v/>
      </c>
      <c r="P67" s="19">
        <f>IFERROR(INDEX('Relatório do SketchUp'!$A$64:$CZ$64,MATCH("Página do produto",'Relatório do SketchUp'!$A$1:$CZ$1,0))&amp;"",IFERROR(INDEX('Relatório do SketchUp'!$A$64:$CZ$64,MATCH("f15_link_produto",'Relatório do SketchUp'!$A$1:$CZ$1,0))&amp;"",IFERROR(INDEX('Relatório do SketchUp'!$A$64:$CZ$64,MATCH("Onde comprar",'Relatório do SketchUp'!$A$1:$CZ$1,0))&amp;"",IFERROR(INDEX('Relatório do SketchUp'!$A$64:$CZ$64,MATCH("f14_onde_comprar",'Relatório do SketchUp'!$A$1:$CZ$1,0))&amp;"",IFERROR(INDEX('Relatório do SketchUp'!$A$64:$CZ$64,MATCH("Site",'Relatório do SketchUp'!$A$1:$CZ$1,0))&amp;"",IFERROR(INDEX('Relatório do SketchUp'!$A$64:$CZ$64,MATCH("f13_site",'Relatório do SketchUp'!$A$1:$CZ$1,0))&amp;"",""))))))</f>
        <v/>
      </c>
      <c r="Q67" s="18" t="n"/>
      <c r="R67" s="18" t="n"/>
      <c r="S67" s="18" t="n"/>
      <c r="T67" s="22" t="n"/>
      <c r="U67" s="23">
        <f>IF(OR(T67="",Q67=""),"",T67+Q67)</f>
        <v/>
      </c>
      <c r="V67" s="22" t="n"/>
      <c r="W67" s="18" t="n"/>
      <c r="X67" s="18" t="n"/>
    </row>
    <row r="68" ht="18" customHeight="1">
      <c r="A68" s="18" t="n"/>
      <c r="B68" s="18" t="n"/>
      <c r="C68" s="19">
        <f>IFERROR(INDEX('Relatório do SketchUp'!$A$65:$CZ$65,MATCH("Produto",'Relatório do SketchUp'!$A$1:$CZ$1,0))&amp;"",IFERROR(INDEX('Relatório do SketchUp'!$A$65:$CZ$65,MATCH("f02_produto",'Relatório do SketchUp'!$A$1:$CZ$1,0))&amp;"",IFERROR(INDEX('Relatório do SketchUp'!$A$65:$CZ$65,MATCH("Definition Name",'Relatório do SketchUp'!$A$1:$CZ$1,0))&amp;"",IFERROR(INDEX('Relatório do SketchUp'!$A$65:$CZ$65,MATCH("Nome da definição",'Relatório do SketchUp'!$A$1:$CZ$1,0))&amp;"",""))))</f>
        <v/>
      </c>
      <c r="D68" s="19">
        <f>IFERROR(INDEX('Relatório do SketchUp'!$A$65:$CZ$65,MATCH("Marca",'Relatório do SketchUp'!$A$1:$CZ$1,0))&amp;"",IFERROR(INDEX('Relatório do SketchUp'!$A$65:$CZ$65,MATCH("f01_marca",'Relatório do SketchUp'!$A$1:$CZ$1,0))&amp;"",""))</f>
        <v/>
      </c>
      <c r="E68" s="19">
        <f>IFERROR(INDEX('Relatório do SketchUp'!$A$65:$CZ$65,MATCH("Linha",'Relatório do SketchUp'!$A$1:$CZ$1,0))&amp;"",IFERROR(INDEX('Relatório do SketchUp'!$A$65:$CZ$65,MATCH("f04_linha",'Relatório do SketchUp'!$A$1:$CZ$1,0))&amp;"",""))</f>
        <v/>
      </c>
      <c r="F68" s="19">
        <f>IFERROR(INDEX('Relatório do SketchUp'!$A$65:$CZ$65,MATCH("Código do produto",'Relatório do SketchUp'!$A$1:$CZ$1,0))&amp;"",IFERROR(INDEX('Relatório do SketchUp'!$A$65:$CZ$65,MATCH("f03_codigo",'Relatório do SketchUp'!$A$1:$CZ$1,0))&amp;"",""))</f>
        <v/>
      </c>
      <c r="G68" s="19">
        <f>IFERROR(INDEX('Relatório do SketchUp'!$A$65:$CZ$65,MATCH("Dimensões",'Relatório do SketchUp'!$A$1:$CZ$1,0))&amp;"",IFERROR(INDEX('Relatório do SketchUp'!$A$65:$CZ$65,MATCH("f06_dimensoes",'Relatório do SketchUp'!$A$1:$CZ$1,0))&amp;"",""))</f>
        <v/>
      </c>
      <c r="H68" s="19">
        <f>IFERROR(INDEX('Relatório do SketchUp'!$A$65:$CZ$65,MATCH("Acabamento",'Relatório do SketchUp'!$A$1:$CZ$1,0))&amp;"",IFERROR(INDEX('Relatório do SketchUp'!$A$65:$CZ$65,MATCH("f07_acabamento",'Relatório do SketchUp'!$A$1:$CZ$1,0))&amp;"",""))</f>
        <v/>
      </c>
      <c r="I68" s="19">
        <f>IF(C68="","",IFERROR(VALUE(IFERROR(INDEX('Relatório do SketchUp'!$A$65:$CZ$65,MATCH("Quantity",'Relatório do SketchUp'!$A$1:$CZ$1,0))&amp;"",IFERROR(INDEX('Relatório do SketchUp'!$A$65:$CZ$65,MATCH("Quantidade",'Relatório do SketchUp'!$A$1:$CZ$1,0))&amp;"",IFERROR(INDEX('Relatório do SketchUp'!$A$65:$CZ$65,MATCH("Qtd",'Relatório do SketchUp'!$A$1:$CZ$1,0))&amp;"",IFERROR(INDEX('Relatório do SketchUp'!$A$65:$CZ$65,MATCH("Count",'Relatório do SketchUp'!$A$1:$CZ$1,0))&amp;"",""))))),1))</f>
        <v/>
      </c>
      <c r="J68" s="18" t="n"/>
      <c r="K68" s="19">
        <f>IFERROR(INDEX('Relatório do SketchUp'!$A$65:$CZ$65,MATCH("Preço estimado",'Relatório do SketchUp'!$A$1:$CZ$1,0))&amp;"",IFERROR(INDEX('Relatório do SketchUp'!$A$65:$CZ$65,MATCH("f16_preco",'Relatório do SketchUp'!$A$1:$CZ$1,0))&amp;"",""))</f>
        <v/>
      </c>
      <c r="L68" s="20" t="n"/>
      <c r="M68" s="21">
        <f>IF(OR(I68="",L68=""),"",I68*L68)</f>
        <v/>
      </c>
      <c r="N68" s="19">
        <f>IF(IFERROR(INDEX('Relatório do SketchUp'!$A$65:$CZ$65,MATCH("Fornecedor",'Relatório do SketchUp'!$A$1:$CZ$1,0))&amp;"",IFERROR(INDEX('Relatório do SketchUp'!$A$65:$CZ$65,MATCH("f09_fornecedor",'Relatório do SketchUp'!$A$1:$CZ$1,0))&amp;"",""))&lt;&gt;"",IFERROR(INDEX('Relatório do SketchUp'!$A$65:$CZ$65,MATCH("Fornecedor",'Relatório do SketchUp'!$A$1:$CZ$1,0))&amp;"",IFERROR(INDEX('Relatório do SketchUp'!$A$65:$CZ$65,MATCH("f09_fornecedor",'Relatório do SketchUp'!$A$1:$CZ$1,0))&amp;"","")),IF(IFERROR(INDEX('Relatório do SketchUp'!$A$65:$CZ$65,MATCH("Marca",'Relatório do SketchUp'!$A$1:$CZ$1,0))&amp;"",IFERROR(INDEX('Relatório do SketchUp'!$A$65:$CZ$65,MATCH("f01_marca",'Relatório do SketchUp'!$A$1:$CZ$1,0))&amp;"",""))&lt;&gt;"",IFERROR(INDEX('Relatório do SketchUp'!$A$65:$CZ$65,MATCH("Marca",'Relatório do SketchUp'!$A$1:$CZ$1,0))&amp;"",IFERROR(INDEX('Relatório do SketchUp'!$A$65:$CZ$65,MATCH("f01_marca",'Relatório do SketchUp'!$A$1:$CZ$1,0))&amp;"","")),""))</f>
        <v/>
      </c>
      <c r="O68" s="19">
        <f>_xlfn.TEXTJOIN(" · ",TRUE,IFERROR(INDEX('Relatório do SketchUp'!$A$65:$CZ$65,MATCH("WhatsApp",'Relatório do SketchUp'!$A$1:$CZ$1,0))&amp;"",IFERROR(INDEX('Relatório do SketchUp'!$A$65:$CZ$65,MATCH("f11_whatsapp",'Relatório do SketchUp'!$A$1:$CZ$1,0))&amp;"","")),IFERROR(INDEX('Relatório do SketchUp'!$A$65:$CZ$65,MATCH("Telefone",'Relatório do SketchUp'!$A$1:$CZ$1,0))&amp;"",IFERROR(INDEX('Relatório do SketchUp'!$A$65:$CZ$65,MATCH("f10_telefone",'Relatório do SketchUp'!$A$1:$CZ$1,0))&amp;"","")),IFERROR(INDEX('Relatório do SketchUp'!$A$65:$CZ$65,MATCH("E-mail",'Relatório do SketchUp'!$A$1:$CZ$1,0))&amp;"",IFERROR(INDEX('Relatório do SketchUp'!$A$65:$CZ$65,MATCH("f12_email",'Relatório do SketchUp'!$A$1:$CZ$1,0))&amp;"","")))</f>
        <v/>
      </c>
      <c r="P68" s="19">
        <f>IFERROR(INDEX('Relatório do SketchUp'!$A$65:$CZ$65,MATCH("Página do produto",'Relatório do SketchUp'!$A$1:$CZ$1,0))&amp;"",IFERROR(INDEX('Relatório do SketchUp'!$A$65:$CZ$65,MATCH("f15_link_produto",'Relatório do SketchUp'!$A$1:$CZ$1,0))&amp;"",IFERROR(INDEX('Relatório do SketchUp'!$A$65:$CZ$65,MATCH("Onde comprar",'Relatório do SketchUp'!$A$1:$CZ$1,0))&amp;"",IFERROR(INDEX('Relatório do SketchUp'!$A$65:$CZ$65,MATCH("f14_onde_comprar",'Relatório do SketchUp'!$A$1:$CZ$1,0))&amp;"",IFERROR(INDEX('Relatório do SketchUp'!$A$65:$CZ$65,MATCH("Site",'Relatório do SketchUp'!$A$1:$CZ$1,0))&amp;"",IFERROR(INDEX('Relatório do SketchUp'!$A$65:$CZ$65,MATCH("f13_site",'Relatório do SketchUp'!$A$1:$CZ$1,0))&amp;"",""))))))</f>
        <v/>
      </c>
      <c r="Q68" s="18" t="n"/>
      <c r="R68" s="18" t="n"/>
      <c r="S68" s="18" t="n"/>
      <c r="T68" s="22" t="n"/>
      <c r="U68" s="23">
        <f>IF(OR(T68="",Q68=""),"",T68+Q68)</f>
        <v/>
      </c>
      <c r="V68" s="22" t="n"/>
      <c r="W68" s="18" t="n"/>
      <c r="X68" s="18" t="n"/>
    </row>
    <row r="69" ht="18" customHeight="1">
      <c r="A69" s="18" t="n"/>
      <c r="B69" s="18" t="n"/>
      <c r="C69" s="19">
        <f>IFERROR(INDEX('Relatório do SketchUp'!$A$66:$CZ$66,MATCH("Produto",'Relatório do SketchUp'!$A$1:$CZ$1,0))&amp;"",IFERROR(INDEX('Relatório do SketchUp'!$A$66:$CZ$66,MATCH("f02_produto",'Relatório do SketchUp'!$A$1:$CZ$1,0))&amp;"",IFERROR(INDEX('Relatório do SketchUp'!$A$66:$CZ$66,MATCH("Definition Name",'Relatório do SketchUp'!$A$1:$CZ$1,0))&amp;"",IFERROR(INDEX('Relatório do SketchUp'!$A$66:$CZ$66,MATCH("Nome da definição",'Relatório do SketchUp'!$A$1:$CZ$1,0))&amp;"",""))))</f>
        <v/>
      </c>
      <c r="D69" s="19">
        <f>IFERROR(INDEX('Relatório do SketchUp'!$A$66:$CZ$66,MATCH("Marca",'Relatório do SketchUp'!$A$1:$CZ$1,0))&amp;"",IFERROR(INDEX('Relatório do SketchUp'!$A$66:$CZ$66,MATCH("f01_marca",'Relatório do SketchUp'!$A$1:$CZ$1,0))&amp;"",""))</f>
        <v/>
      </c>
      <c r="E69" s="19">
        <f>IFERROR(INDEX('Relatório do SketchUp'!$A$66:$CZ$66,MATCH("Linha",'Relatório do SketchUp'!$A$1:$CZ$1,0))&amp;"",IFERROR(INDEX('Relatório do SketchUp'!$A$66:$CZ$66,MATCH("f04_linha",'Relatório do SketchUp'!$A$1:$CZ$1,0))&amp;"",""))</f>
        <v/>
      </c>
      <c r="F69" s="19">
        <f>IFERROR(INDEX('Relatório do SketchUp'!$A$66:$CZ$66,MATCH("Código do produto",'Relatório do SketchUp'!$A$1:$CZ$1,0))&amp;"",IFERROR(INDEX('Relatório do SketchUp'!$A$66:$CZ$66,MATCH("f03_codigo",'Relatório do SketchUp'!$A$1:$CZ$1,0))&amp;"",""))</f>
        <v/>
      </c>
      <c r="G69" s="19">
        <f>IFERROR(INDEX('Relatório do SketchUp'!$A$66:$CZ$66,MATCH("Dimensões",'Relatório do SketchUp'!$A$1:$CZ$1,0))&amp;"",IFERROR(INDEX('Relatório do SketchUp'!$A$66:$CZ$66,MATCH("f06_dimensoes",'Relatório do SketchUp'!$A$1:$CZ$1,0))&amp;"",""))</f>
        <v/>
      </c>
      <c r="H69" s="19">
        <f>IFERROR(INDEX('Relatório do SketchUp'!$A$66:$CZ$66,MATCH("Acabamento",'Relatório do SketchUp'!$A$1:$CZ$1,0))&amp;"",IFERROR(INDEX('Relatório do SketchUp'!$A$66:$CZ$66,MATCH("f07_acabamento",'Relatório do SketchUp'!$A$1:$CZ$1,0))&amp;"",""))</f>
        <v/>
      </c>
      <c r="I69" s="19">
        <f>IF(C69="","",IFERROR(VALUE(IFERROR(INDEX('Relatório do SketchUp'!$A$66:$CZ$66,MATCH("Quantity",'Relatório do SketchUp'!$A$1:$CZ$1,0))&amp;"",IFERROR(INDEX('Relatório do SketchUp'!$A$66:$CZ$66,MATCH("Quantidade",'Relatório do SketchUp'!$A$1:$CZ$1,0))&amp;"",IFERROR(INDEX('Relatório do SketchUp'!$A$66:$CZ$66,MATCH("Qtd",'Relatório do SketchUp'!$A$1:$CZ$1,0))&amp;"",IFERROR(INDEX('Relatório do SketchUp'!$A$66:$CZ$66,MATCH("Count",'Relatório do SketchUp'!$A$1:$CZ$1,0))&amp;"",""))))),1))</f>
        <v/>
      </c>
      <c r="J69" s="18" t="n"/>
      <c r="K69" s="19">
        <f>IFERROR(INDEX('Relatório do SketchUp'!$A$66:$CZ$66,MATCH("Preço estimado",'Relatório do SketchUp'!$A$1:$CZ$1,0))&amp;"",IFERROR(INDEX('Relatório do SketchUp'!$A$66:$CZ$66,MATCH("f16_preco",'Relatório do SketchUp'!$A$1:$CZ$1,0))&amp;"",""))</f>
        <v/>
      </c>
      <c r="L69" s="20" t="n"/>
      <c r="M69" s="21">
        <f>IF(OR(I69="",L69=""),"",I69*L69)</f>
        <v/>
      </c>
      <c r="N69" s="19">
        <f>IF(IFERROR(INDEX('Relatório do SketchUp'!$A$66:$CZ$66,MATCH("Fornecedor",'Relatório do SketchUp'!$A$1:$CZ$1,0))&amp;"",IFERROR(INDEX('Relatório do SketchUp'!$A$66:$CZ$66,MATCH("f09_fornecedor",'Relatório do SketchUp'!$A$1:$CZ$1,0))&amp;"",""))&lt;&gt;"",IFERROR(INDEX('Relatório do SketchUp'!$A$66:$CZ$66,MATCH("Fornecedor",'Relatório do SketchUp'!$A$1:$CZ$1,0))&amp;"",IFERROR(INDEX('Relatório do SketchUp'!$A$66:$CZ$66,MATCH("f09_fornecedor",'Relatório do SketchUp'!$A$1:$CZ$1,0))&amp;"","")),IF(IFERROR(INDEX('Relatório do SketchUp'!$A$66:$CZ$66,MATCH("Marca",'Relatório do SketchUp'!$A$1:$CZ$1,0))&amp;"",IFERROR(INDEX('Relatório do SketchUp'!$A$66:$CZ$66,MATCH("f01_marca",'Relatório do SketchUp'!$A$1:$CZ$1,0))&amp;"",""))&lt;&gt;"",IFERROR(INDEX('Relatório do SketchUp'!$A$66:$CZ$66,MATCH("Marca",'Relatório do SketchUp'!$A$1:$CZ$1,0))&amp;"",IFERROR(INDEX('Relatório do SketchUp'!$A$66:$CZ$66,MATCH("f01_marca",'Relatório do SketchUp'!$A$1:$CZ$1,0))&amp;"","")),""))</f>
        <v/>
      </c>
      <c r="O69" s="19">
        <f>_xlfn.TEXTJOIN(" · ",TRUE,IFERROR(INDEX('Relatório do SketchUp'!$A$66:$CZ$66,MATCH("WhatsApp",'Relatório do SketchUp'!$A$1:$CZ$1,0))&amp;"",IFERROR(INDEX('Relatório do SketchUp'!$A$66:$CZ$66,MATCH("f11_whatsapp",'Relatório do SketchUp'!$A$1:$CZ$1,0))&amp;"","")),IFERROR(INDEX('Relatório do SketchUp'!$A$66:$CZ$66,MATCH("Telefone",'Relatório do SketchUp'!$A$1:$CZ$1,0))&amp;"",IFERROR(INDEX('Relatório do SketchUp'!$A$66:$CZ$66,MATCH("f10_telefone",'Relatório do SketchUp'!$A$1:$CZ$1,0))&amp;"","")),IFERROR(INDEX('Relatório do SketchUp'!$A$66:$CZ$66,MATCH("E-mail",'Relatório do SketchUp'!$A$1:$CZ$1,0))&amp;"",IFERROR(INDEX('Relatório do SketchUp'!$A$66:$CZ$66,MATCH("f12_email",'Relatório do SketchUp'!$A$1:$CZ$1,0))&amp;"","")))</f>
        <v/>
      </c>
      <c r="P69" s="19">
        <f>IFERROR(INDEX('Relatório do SketchUp'!$A$66:$CZ$66,MATCH("Página do produto",'Relatório do SketchUp'!$A$1:$CZ$1,0))&amp;"",IFERROR(INDEX('Relatório do SketchUp'!$A$66:$CZ$66,MATCH("f15_link_produto",'Relatório do SketchUp'!$A$1:$CZ$1,0))&amp;"",IFERROR(INDEX('Relatório do SketchUp'!$A$66:$CZ$66,MATCH("Onde comprar",'Relatório do SketchUp'!$A$1:$CZ$1,0))&amp;"",IFERROR(INDEX('Relatório do SketchUp'!$A$66:$CZ$66,MATCH("f14_onde_comprar",'Relatório do SketchUp'!$A$1:$CZ$1,0))&amp;"",IFERROR(INDEX('Relatório do SketchUp'!$A$66:$CZ$66,MATCH("Site",'Relatório do SketchUp'!$A$1:$CZ$1,0))&amp;"",IFERROR(INDEX('Relatório do SketchUp'!$A$66:$CZ$66,MATCH("f13_site",'Relatório do SketchUp'!$A$1:$CZ$1,0))&amp;"",""))))))</f>
        <v/>
      </c>
      <c r="Q69" s="18" t="n"/>
      <c r="R69" s="18" t="n"/>
      <c r="S69" s="18" t="n"/>
      <c r="T69" s="22" t="n"/>
      <c r="U69" s="23">
        <f>IF(OR(T69="",Q69=""),"",T69+Q69)</f>
        <v/>
      </c>
      <c r="V69" s="22" t="n"/>
      <c r="W69" s="18" t="n"/>
      <c r="X69" s="18" t="n"/>
    </row>
    <row r="70" ht="18" customHeight="1">
      <c r="A70" s="18" t="n"/>
      <c r="B70" s="18" t="n"/>
      <c r="C70" s="19">
        <f>IFERROR(INDEX('Relatório do SketchUp'!$A$67:$CZ$67,MATCH("Produto",'Relatório do SketchUp'!$A$1:$CZ$1,0))&amp;"",IFERROR(INDEX('Relatório do SketchUp'!$A$67:$CZ$67,MATCH("f02_produto",'Relatório do SketchUp'!$A$1:$CZ$1,0))&amp;"",IFERROR(INDEX('Relatório do SketchUp'!$A$67:$CZ$67,MATCH("Definition Name",'Relatório do SketchUp'!$A$1:$CZ$1,0))&amp;"",IFERROR(INDEX('Relatório do SketchUp'!$A$67:$CZ$67,MATCH("Nome da definição",'Relatório do SketchUp'!$A$1:$CZ$1,0))&amp;"",""))))</f>
        <v/>
      </c>
      <c r="D70" s="19">
        <f>IFERROR(INDEX('Relatório do SketchUp'!$A$67:$CZ$67,MATCH("Marca",'Relatório do SketchUp'!$A$1:$CZ$1,0))&amp;"",IFERROR(INDEX('Relatório do SketchUp'!$A$67:$CZ$67,MATCH("f01_marca",'Relatório do SketchUp'!$A$1:$CZ$1,0))&amp;"",""))</f>
        <v/>
      </c>
      <c r="E70" s="19">
        <f>IFERROR(INDEX('Relatório do SketchUp'!$A$67:$CZ$67,MATCH("Linha",'Relatório do SketchUp'!$A$1:$CZ$1,0))&amp;"",IFERROR(INDEX('Relatório do SketchUp'!$A$67:$CZ$67,MATCH("f04_linha",'Relatório do SketchUp'!$A$1:$CZ$1,0))&amp;"",""))</f>
        <v/>
      </c>
      <c r="F70" s="19">
        <f>IFERROR(INDEX('Relatório do SketchUp'!$A$67:$CZ$67,MATCH("Código do produto",'Relatório do SketchUp'!$A$1:$CZ$1,0))&amp;"",IFERROR(INDEX('Relatório do SketchUp'!$A$67:$CZ$67,MATCH("f03_codigo",'Relatório do SketchUp'!$A$1:$CZ$1,0))&amp;"",""))</f>
        <v/>
      </c>
      <c r="G70" s="19">
        <f>IFERROR(INDEX('Relatório do SketchUp'!$A$67:$CZ$67,MATCH("Dimensões",'Relatório do SketchUp'!$A$1:$CZ$1,0))&amp;"",IFERROR(INDEX('Relatório do SketchUp'!$A$67:$CZ$67,MATCH("f06_dimensoes",'Relatório do SketchUp'!$A$1:$CZ$1,0))&amp;"",""))</f>
        <v/>
      </c>
      <c r="H70" s="19">
        <f>IFERROR(INDEX('Relatório do SketchUp'!$A$67:$CZ$67,MATCH("Acabamento",'Relatório do SketchUp'!$A$1:$CZ$1,0))&amp;"",IFERROR(INDEX('Relatório do SketchUp'!$A$67:$CZ$67,MATCH("f07_acabamento",'Relatório do SketchUp'!$A$1:$CZ$1,0))&amp;"",""))</f>
        <v/>
      </c>
      <c r="I70" s="19">
        <f>IF(C70="","",IFERROR(VALUE(IFERROR(INDEX('Relatório do SketchUp'!$A$67:$CZ$67,MATCH("Quantity",'Relatório do SketchUp'!$A$1:$CZ$1,0))&amp;"",IFERROR(INDEX('Relatório do SketchUp'!$A$67:$CZ$67,MATCH("Quantidade",'Relatório do SketchUp'!$A$1:$CZ$1,0))&amp;"",IFERROR(INDEX('Relatório do SketchUp'!$A$67:$CZ$67,MATCH("Qtd",'Relatório do SketchUp'!$A$1:$CZ$1,0))&amp;"",IFERROR(INDEX('Relatório do SketchUp'!$A$67:$CZ$67,MATCH("Count",'Relatório do SketchUp'!$A$1:$CZ$1,0))&amp;"",""))))),1))</f>
        <v/>
      </c>
      <c r="J70" s="18" t="n"/>
      <c r="K70" s="19">
        <f>IFERROR(INDEX('Relatório do SketchUp'!$A$67:$CZ$67,MATCH("Preço estimado",'Relatório do SketchUp'!$A$1:$CZ$1,0))&amp;"",IFERROR(INDEX('Relatório do SketchUp'!$A$67:$CZ$67,MATCH("f16_preco",'Relatório do SketchUp'!$A$1:$CZ$1,0))&amp;"",""))</f>
        <v/>
      </c>
      <c r="L70" s="20" t="n"/>
      <c r="M70" s="21">
        <f>IF(OR(I70="",L70=""),"",I70*L70)</f>
        <v/>
      </c>
      <c r="N70" s="19">
        <f>IF(IFERROR(INDEX('Relatório do SketchUp'!$A$67:$CZ$67,MATCH("Fornecedor",'Relatório do SketchUp'!$A$1:$CZ$1,0))&amp;"",IFERROR(INDEX('Relatório do SketchUp'!$A$67:$CZ$67,MATCH("f09_fornecedor",'Relatório do SketchUp'!$A$1:$CZ$1,0))&amp;"",""))&lt;&gt;"",IFERROR(INDEX('Relatório do SketchUp'!$A$67:$CZ$67,MATCH("Fornecedor",'Relatório do SketchUp'!$A$1:$CZ$1,0))&amp;"",IFERROR(INDEX('Relatório do SketchUp'!$A$67:$CZ$67,MATCH("f09_fornecedor",'Relatório do SketchUp'!$A$1:$CZ$1,0))&amp;"","")),IF(IFERROR(INDEX('Relatório do SketchUp'!$A$67:$CZ$67,MATCH("Marca",'Relatório do SketchUp'!$A$1:$CZ$1,0))&amp;"",IFERROR(INDEX('Relatório do SketchUp'!$A$67:$CZ$67,MATCH("f01_marca",'Relatório do SketchUp'!$A$1:$CZ$1,0))&amp;"",""))&lt;&gt;"",IFERROR(INDEX('Relatório do SketchUp'!$A$67:$CZ$67,MATCH("Marca",'Relatório do SketchUp'!$A$1:$CZ$1,0))&amp;"",IFERROR(INDEX('Relatório do SketchUp'!$A$67:$CZ$67,MATCH("f01_marca",'Relatório do SketchUp'!$A$1:$CZ$1,0))&amp;"","")),""))</f>
        <v/>
      </c>
      <c r="O70" s="19">
        <f>_xlfn.TEXTJOIN(" · ",TRUE,IFERROR(INDEX('Relatório do SketchUp'!$A$67:$CZ$67,MATCH("WhatsApp",'Relatório do SketchUp'!$A$1:$CZ$1,0))&amp;"",IFERROR(INDEX('Relatório do SketchUp'!$A$67:$CZ$67,MATCH("f11_whatsapp",'Relatório do SketchUp'!$A$1:$CZ$1,0))&amp;"","")),IFERROR(INDEX('Relatório do SketchUp'!$A$67:$CZ$67,MATCH("Telefone",'Relatório do SketchUp'!$A$1:$CZ$1,0))&amp;"",IFERROR(INDEX('Relatório do SketchUp'!$A$67:$CZ$67,MATCH("f10_telefone",'Relatório do SketchUp'!$A$1:$CZ$1,0))&amp;"","")),IFERROR(INDEX('Relatório do SketchUp'!$A$67:$CZ$67,MATCH("E-mail",'Relatório do SketchUp'!$A$1:$CZ$1,0))&amp;"",IFERROR(INDEX('Relatório do SketchUp'!$A$67:$CZ$67,MATCH("f12_email",'Relatório do SketchUp'!$A$1:$CZ$1,0))&amp;"","")))</f>
        <v/>
      </c>
      <c r="P70" s="19">
        <f>IFERROR(INDEX('Relatório do SketchUp'!$A$67:$CZ$67,MATCH("Página do produto",'Relatório do SketchUp'!$A$1:$CZ$1,0))&amp;"",IFERROR(INDEX('Relatório do SketchUp'!$A$67:$CZ$67,MATCH("f15_link_produto",'Relatório do SketchUp'!$A$1:$CZ$1,0))&amp;"",IFERROR(INDEX('Relatório do SketchUp'!$A$67:$CZ$67,MATCH("Onde comprar",'Relatório do SketchUp'!$A$1:$CZ$1,0))&amp;"",IFERROR(INDEX('Relatório do SketchUp'!$A$67:$CZ$67,MATCH("f14_onde_comprar",'Relatório do SketchUp'!$A$1:$CZ$1,0))&amp;"",IFERROR(INDEX('Relatório do SketchUp'!$A$67:$CZ$67,MATCH("Site",'Relatório do SketchUp'!$A$1:$CZ$1,0))&amp;"",IFERROR(INDEX('Relatório do SketchUp'!$A$67:$CZ$67,MATCH("f13_site",'Relatório do SketchUp'!$A$1:$CZ$1,0))&amp;"",""))))))</f>
        <v/>
      </c>
      <c r="Q70" s="18" t="n"/>
      <c r="R70" s="18" t="n"/>
      <c r="S70" s="18" t="n"/>
      <c r="T70" s="22" t="n"/>
      <c r="U70" s="23">
        <f>IF(OR(T70="",Q70=""),"",T70+Q70)</f>
        <v/>
      </c>
      <c r="V70" s="22" t="n"/>
      <c r="W70" s="18" t="n"/>
      <c r="X70" s="18" t="n"/>
    </row>
    <row r="71" ht="18" customHeight="1">
      <c r="A71" s="18" t="n"/>
      <c r="B71" s="18" t="n"/>
      <c r="C71" s="19">
        <f>IFERROR(INDEX('Relatório do SketchUp'!$A$68:$CZ$68,MATCH("Produto",'Relatório do SketchUp'!$A$1:$CZ$1,0))&amp;"",IFERROR(INDEX('Relatório do SketchUp'!$A$68:$CZ$68,MATCH("f02_produto",'Relatório do SketchUp'!$A$1:$CZ$1,0))&amp;"",IFERROR(INDEX('Relatório do SketchUp'!$A$68:$CZ$68,MATCH("Definition Name",'Relatório do SketchUp'!$A$1:$CZ$1,0))&amp;"",IFERROR(INDEX('Relatório do SketchUp'!$A$68:$CZ$68,MATCH("Nome da definição",'Relatório do SketchUp'!$A$1:$CZ$1,0))&amp;"",""))))</f>
        <v/>
      </c>
      <c r="D71" s="19">
        <f>IFERROR(INDEX('Relatório do SketchUp'!$A$68:$CZ$68,MATCH("Marca",'Relatório do SketchUp'!$A$1:$CZ$1,0))&amp;"",IFERROR(INDEX('Relatório do SketchUp'!$A$68:$CZ$68,MATCH("f01_marca",'Relatório do SketchUp'!$A$1:$CZ$1,0))&amp;"",""))</f>
        <v/>
      </c>
      <c r="E71" s="19">
        <f>IFERROR(INDEX('Relatório do SketchUp'!$A$68:$CZ$68,MATCH("Linha",'Relatório do SketchUp'!$A$1:$CZ$1,0))&amp;"",IFERROR(INDEX('Relatório do SketchUp'!$A$68:$CZ$68,MATCH("f04_linha",'Relatório do SketchUp'!$A$1:$CZ$1,0))&amp;"",""))</f>
        <v/>
      </c>
      <c r="F71" s="19">
        <f>IFERROR(INDEX('Relatório do SketchUp'!$A$68:$CZ$68,MATCH("Código do produto",'Relatório do SketchUp'!$A$1:$CZ$1,0))&amp;"",IFERROR(INDEX('Relatório do SketchUp'!$A$68:$CZ$68,MATCH("f03_codigo",'Relatório do SketchUp'!$A$1:$CZ$1,0))&amp;"",""))</f>
        <v/>
      </c>
      <c r="G71" s="19">
        <f>IFERROR(INDEX('Relatório do SketchUp'!$A$68:$CZ$68,MATCH("Dimensões",'Relatório do SketchUp'!$A$1:$CZ$1,0))&amp;"",IFERROR(INDEX('Relatório do SketchUp'!$A$68:$CZ$68,MATCH("f06_dimensoes",'Relatório do SketchUp'!$A$1:$CZ$1,0))&amp;"",""))</f>
        <v/>
      </c>
      <c r="H71" s="19">
        <f>IFERROR(INDEX('Relatório do SketchUp'!$A$68:$CZ$68,MATCH("Acabamento",'Relatório do SketchUp'!$A$1:$CZ$1,0))&amp;"",IFERROR(INDEX('Relatório do SketchUp'!$A$68:$CZ$68,MATCH("f07_acabamento",'Relatório do SketchUp'!$A$1:$CZ$1,0))&amp;"",""))</f>
        <v/>
      </c>
      <c r="I71" s="19">
        <f>IF(C71="","",IFERROR(VALUE(IFERROR(INDEX('Relatório do SketchUp'!$A$68:$CZ$68,MATCH("Quantity",'Relatório do SketchUp'!$A$1:$CZ$1,0))&amp;"",IFERROR(INDEX('Relatório do SketchUp'!$A$68:$CZ$68,MATCH("Quantidade",'Relatório do SketchUp'!$A$1:$CZ$1,0))&amp;"",IFERROR(INDEX('Relatório do SketchUp'!$A$68:$CZ$68,MATCH("Qtd",'Relatório do SketchUp'!$A$1:$CZ$1,0))&amp;"",IFERROR(INDEX('Relatório do SketchUp'!$A$68:$CZ$68,MATCH("Count",'Relatório do SketchUp'!$A$1:$CZ$1,0))&amp;"",""))))),1))</f>
        <v/>
      </c>
      <c r="J71" s="18" t="n"/>
      <c r="K71" s="19">
        <f>IFERROR(INDEX('Relatório do SketchUp'!$A$68:$CZ$68,MATCH("Preço estimado",'Relatório do SketchUp'!$A$1:$CZ$1,0))&amp;"",IFERROR(INDEX('Relatório do SketchUp'!$A$68:$CZ$68,MATCH("f16_preco",'Relatório do SketchUp'!$A$1:$CZ$1,0))&amp;"",""))</f>
        <v/>
      </c>
      <c r="L71" s="20" t="n"/>
      <c r="M71" s="21">
        <f>IF(OR(I71="",L71=""),"",I71*L71)</f>
        <v/>
      </c>
      <c r="N71" s="19">
        <f>IF(IFERROR(INDEX('Relatório do SketchUp'!$A$68:$CZ$68,MATCH("Fornecedor",'Relatório do SketchUp'!$A$1:$CZ$1,0))&amp;"",IFERROR(INDEX('Relatório do SketchUp'!$A$68:$CZ$68,MATCH("f09_fornecedor",'Relatório do SketchUp'!$A$1:$CZ$1,0))&amp;"",""))&lt;&gt;"",IFERROR(INDEX('Relatório do SketchUp'!$A$68:$CZ$68,MATCH("Fornecedor",'Relatório do SketchUp'!$A$1:$CZ$1,0))&amp;"",IFERROR(INDEX('Relatório do SketchUp'!$A$68:$CZ$68,MATCH("f09_fornecedor",'Relatório do SketchUp'!$A$1:$CZ$1,0))&amp;"","")),IF(IFERROR(INDEX('Relatório do SketchUp'!$A$68:$CZ$68,MATCH("Marca",'Relatório do SketchUp'!$A$1:$CZ$1,0))&amp;"",IFERROR(INDEX('Relatório do SketchUp'!$A$68:$CZ$68,MATCH("f01_marca",'Relatório do SketchUp'!$A$1:$CZ$1,0))&amp;"",""))&lt;&gt;"",IFERROR(INDEX('Relatório do SketchUp'!$A$68:$CZ$68,MATCH("Marca",'Relatório do SketchUp'!$A$1:$CZ$1,0))&amp;"",IFERROR(INDEX('Relatório do SketchUp'!$A$68:$CZ$68,MATCH("f01_marca",'Relatório do SketchUp'!$A$1:$CZ$1,0))&amp;"","")),""))</f>
        <v/>
      </c>
      <c r="O71" s="19">
        <f>_xlfn.TEXTJOIN(" · ",TRUE,IFERROR(INDEX('Relatório do SketchUp'!$A$68:$CZ$68,MATCH("WhatsApp",'Relatório do SketchUp'!$A$1:$CZ$1,0))&amp;"",IFERROR(INDEX('Relatório do SketchUp'!$A$68:$CZ$68,MATCH("f11_whatsapp",'Relatório do SketchUp'!$A$1:$CZ$1,0))&amp;"","")),IFERROR(INDEX('Relatório do SketchUp'!$A$68:$CZ$68,MATCH("Telefone",'Relatório do SketchUp'!$A$1:$CZ$1,0))&amp;"",IFERROR(INDEX('Relatório do SketchUp'!$A$68:$CZ$68,MATCH("f10_telefone",'Relatório do SketchUp'!$A$1:$CZ$1,0))&amp;"","")),IFERROR(INDEX('Relatório do SketchUp'!$A$68:$CZ$68,MATCH("E-mail",'Relatório do SketchUp'!$A$1:$CZ$1,0))&amp;"",IFERROR(INDEX('Relatório do SketchUp'!$A$68:$CZ$68,MATCH("f12_email",'Relatório do SketchUp'!$A$1:$CZ$1,0))&amp;"","")))</f>
        <v/>
      </c>
      <c r="P71" s="19">
        <f>IFERROR(INDEX('Relatório do SketchUp'!$A$68:$CZ$68,MATCH("Página do produto",'Relatório do SketchUp'!$A$1:$CZ$1,0))&amp;"",IFERROR(INDEX('Relatório do SketchUp'!$A$68:$CZ$68,MATCH("f15_link_produto",'Relatório do SketchUp'!$A$1:$CZ$1,0))&amp;"",IFERROR(INDEX('Relatório do SketchUp'!$A$68:$CZ$68,MATCH("Onde comprar",'Relatório do SketchUp'!$A$1:$CZ$1,0))&amp;"",IFERROR(INDEX('Relatório do SketchUp'!$A$68:$CZ$68,MATCH("f14_onde_comprar",'Relatório do SketchUp'!$A$1:$CZ$1,0))&amp;"",IFERROR(INDEX('Relatório do SketchUp'!$A$68:$CZ$68,MATCH("Site",'Relatório do SketchUp'!$A$1:$CZ$1,0))&amp;"",IFERROR(INDEX('Relatório do SketchUp'!$A$68:$CZ$68,MATCH("f13_site",'Relatório do SketchUp'!$A$1:$CZ$1,0))&amp;"",""))))))</f>
        <v/>
      </c>
      <c r="Q71" s="18" t="n"/>
      <c r="R71" s="18" t="n"/>
      <c r="S71" s="18" t="n"/>
      <c r="T71" s="22" t="n"/>
      <c r="U71" s="23">
        <f>IF(OR(T71="",Q71=""),"",T71+Q71)</f>
        <v/>
      </c>
      <c r="V71" s="22" t="n"/>
      <c r="W71" s="18" t="n"/>
      <c r="X71" s="18" t="n"/>
    </row>
    <row r="72" ht="18" customHeight="1">
      <c r="A72" s="18" t="n"/>
      <c r="B72" s="18" t="n"/>
      <c r="C72" s="19">
        <f>IFERROR(INDEX('Relatório do SketchUp'!$A$69:$CZ$69,MATCH("Produto",'Relatório do SketchUp'!$A$1:$CZ$1,0))&amp;"",IFERROR(INDEX('Relatório do SketchUp'!$A$69:$CZ$69,MATCH("f02_produto",'Relatório do SketchUp'!$A$1:$CZ$1,0))&amp;"",IFERROR(INDEX('Relatório do SketchUp'!$A$69:$CZ$69,MATCH("Definition Name",'Relatório do SketchUp'!$A$1:$CZ$1,0))&amp;"",IFERROR(INDEX('Relatório do SketchUp'!$A$69:$CZ$69,MATCH("Nome da definição",'Relatório do SketchUp'!$A$1:$CZ$1,0))&amp;"",""))))</f>
        <v/>
      </c>
      <c r="D72" s="19">
        <f>IFERROR(INDEX('Relatório do SketchUp'!$A$69:$CZ$69,MATCH("Marca",'Relatório do SketchUp'!$A$1:$CZ$1,0))&amp;"",IFERROR(INDEX('Relatório do SketchUp'!$A$69:$CZ$69,MATCH("f01_marca",'Relatório do SketchUp'!$A$1:$CZ$1,0))&amp;"",""))</f>
        <v/>
      </c>
      <c r="E72" s="19">
        <f>IFERROR(INDEX('Relatório do SketchUp'!$A$69:$CZ$69,MATCH("Linha",'Relatório do SketchUp'!$A$1:$CZ$1,0))&amp;"",IFERROR(INDEX('Relatório do SketchUp'!$A$69:$CZ$69,MATCH("f04_linha",'Relatório do SketchUp'!$A$1:$CZ$1,0))&amp;"",""))</f>
        <v/>
      </c>
      <c r="F72" s="19">
        <f>IFERROR(INDEX('Relatório do SketchUp'!$A$69:$CZ$69,MATCH("Código do produto",'Relatório do SketchUp'!$A$1:$CZ$1,0))&amp;"",IFERROR(INDEX('Relatório do SketchUp'!$A$69:$CZ$69,MATCH("f03_codigo",'Relatório do SketchUp'!$A$1:$CZ$1,0))&amp;"",""))</f>
        <v/>
      </c>
      <c r="G72" s="19">
        <f>IFERROR(INDEX('Relatório do SketchUp'!$A$69:$CZ$69,MATCH("Dimensões",'Relatório do SketchUp'!$A$1:$CZ$1,0))&amp;"",IFERROR(INDEX('Relatório do SketchUp'!$A$69:$CZ$69,MATCH("f06_dimensoes",'Relatório do SketchUp'!$A$1:$CZ$1,0))&amp;"",""))</f>
        <v/>
      </c>
      <c r="H72" s="19">
        <f>IFERROR(INDEX('Relatório do SketchUp'!$A$69:$CZ$69,MATCH("Acabamento",'Relatório do SketchUp'!$A$1:$CZ$1,0))&amp;"",IFERROR(INDEX('Relatório do SketchUp'!$A$69:$CZ$69,MATCH("f07_acabamento",'Relatório do SketchUp'!$A$1:$CZ$1,0))&amp;"",""))</f>
        <v/>
      </c>
      <c r="I72" s="19">
        <f>IF(C72="","",IFERROR(VALUE(IFERROR(INDEX('Relatório do SketchUp'!$A$69:$CZ$69,MATCH("Quantity",'Relatório do SketchUp'!$A$1:$CZ$1,0))&amp;"",IFERROR(INDEX('Relatório do SketchUp'!$A$69:$CZ$69,MATCH("Quantidade",'Relatório do SketchUp'!$A$1:$CZ$1,0))&amp;"",IFERROR(INDEX('Relatório do SketchUp'!$A$69:$CZ$69,MATCH("Qtd",'Relatório do SketchUp'!$A$1:$CZ$1,0))&amp;"",IFERROR(INDEX('Relatório do SketchUp'!$A$69:$CZ$69,MATCH("Count",'Relatório do SketchUp'!$A$1:$CZ$1,0))&amp;"",""))))),1))</f>
        <v/>
      </c>
      <c r="J72" s="18" t="n"/>
      <c r="K72" s="19">
        <f>IFERROR(INDEX('Relatório do SketchUp'!$A$69:$CZ$69,MATCH("Preço estimado",'Relatório do SketchUp'!$A$1:$CZ$1,0))&amp;"",IFERROR(INDEX('Relatório do SketchUp'!$A$69:$CZ$69,MATCH("f16_preco",'Relatório do SketchUp'!$A$1:$CZ$1,0))&amp;"",""))</f>
        <v/>
      </c>
      <c r="L72" s="20" t="n"/>
      <c r="M72" s="21">
        <f>IF(OR(I72="",L72=""),"",I72*L72)</f>
        <v/>
      </c>
      <c r="N72" s="19">
        <f>IF(IFERROR(INDEX('Relatório do SketchUp'!$A$69:$CZ$69,MATCH("Fornecedor",'Relatório do SketchUp'!$A$1:$CZ$1,0))&amp;"",IFERROR(INDEX('Relatório do SketchUp'!$A$69:$CZ$69,MATCH("f09_fornecedor",'Relatório do SketchUp'!$A$1:$CZ$1,0))&amp;"",""))&lt;&gt;"",IFERROR(INDEX('Relatório do SketchUp'!$A$69:$CZ$69,MATCH("Fornecedor",'Relatório do SketchUp'!$A$1:$CZ$1,0))&amp;"",IFERROR(INDEX('Relatório do SketchUp'!$A$69:$CZ$69,MATCH("f09_fornecedor",'Relatório do SketchUp'!$A$1:$CZ$1,0))&amp;"","")),IF(IFERROR(INDEX('Relatório do SketchUp'!$A$69:$CZ$69,MATCH("Marca",'Relatório do SketchUp'!$A$1:$CZ$1,0))&amp;"",IFERROR(INDEX('Relatório do SketchUp'!$A$69:$CZ$69,MATCH("f01_marca",'Relatório do SketchUp'!$A$1:$CZ$1,0))&amp;"",""))&lt;&gt;"",IFERROR(INDEX('Relatório do SketchUp'!$A$69:$CZ$69,MATCH("Marca",'Relatório do SketchUp'!$A$1:$CZ$1,0))&amp;"",IFERROR(INDEX('Relatório do SketchUp'!$A$69:$CZ$69,MATCH("f01_marca",'Relatório do SketchUp'!$A$1:$CZ$1,0))&amp;"","")),""))</f>
        <v/>
      </c>
      <c r="O72" s="19">
        <f>_xlfn.TEXTJOIN(" · ",TRUE,IFERROR(INDEX('Relatório do SketchUp'!$A$69:$CZ$69,MATCH("WhatsApp",'Relatório do SketchUp'!$A$1:$CZ$1,0))&amp;"",IFERROR(INDEX('Relatório do SketchUp'!$A$69:$CZ$69,MATCH("f11_whatsapp",'Relatório do SketchUp'!$A$1:$CZ$1,0))&amp;"","")),IFERROR(INDEX('Relatório do SketchUp'!$A$69:$CZ$69,MATCH("Telefone",'Relatório do SketchUp'!$A$1:$CZ$1,0))&amp;"",IFERROR(INDEX('Relatório do SketchUp'!$A$69:$CZ$69,MATCH("f10_telefone",'Relatório do SketchUp'!$A$1:$CZ$1,0))&amp;"","")),IFERROR(INDEX('Relatório do SketchUp'!$A$69:$CZ$69,MATCH("E-mail",'Relatório do SketchUp'!$A$1:$CZ$1,0))&amp;"",IFERROR(INDEX('Relatório do SketchUp'!$A$69:$CZ$69,MATCH("f12_email",'Relatório do SketchUp'!$A$1:$CZ$1,0))&amp;"","")))</f>
        <v/>
      </c>
      <c r="P72" s="19">
        <f>IFERROR(INDEX('Relatório do SketchUp'!$A$69:$CZ$69,MATCH("Página do produto",'Relatório do SketchUp'!$A$1:$CZ$1,0))&amp;"",IFERROR(INDEX('Relatório do SketchUp'!$A$69:$CZ$69,MATCH("f15_link_produto",'Relatório do SketchUp'!$A$1:$CZ$1,0))&amp;"",IFERROR(INDEX('Relatório do SketchUp'!$A$69:$CZ$69,MATCH("Onde comprar",'Relatório do SketchUp'!$A$1:$CZ$1,0))&amp;"",IFERROR(INDEX('Relatório do SketchUp'!$A$69:$CZ$69,MATCH("f14_onde_comprar",'Relatório do SketchUp'!$A$1:$CZ$1,0))&amp;"",IFERROR(INDEX('Relatório do SketchUp'!$A$69:$CZ$69,MATCH("Site",'Relatório do SketchUp'!$A$1:$CZ$1,0))&amp;"",IFERROR(INDEX('Relatório do SketchUp'!$A$69:$CZ$69,MATCH("f13_site",'Relatório do SketchUp'!$A$1:$CZ$1,0))&amp;"",""))))))</f>
        <v/>
      </c>
      <c r="Q72" s="18" t="n"/>
      <c r="R72" s="18" t="n"/>
      <c r="S72" s="18" t="n"/>
      <c r="T72" s="22" t="n"/>
      <c r="U72" s="23">
        <f>IF(OR(T72="",Q72=""),"",T72+Q72)</f>
        <v/>
      </c>
      <c r="V72" s="22" t="n"/>
      <c r="W72" s="18" t="n"/>
      <c r="X72" s="18" t="n"/>
    </row>
    <row r="73" ht="18" customHeight="1">
      <c r="A73" s="18" t="n"/>
      <c r="B73" s="18" t="n"/>
      <c r="C73" s="19">
        <f>IFERROR(INDEX('Relatório do SketchUp'!$A$70:$CZ$70,MATCH("Produto",'Relatório do SketchUp'!$A$1:$CZ$1,0))&amp;"",IFERROR(INDEX('Relatório do SketchUp'!$A$70:$CZ$70,MATCH("f02_produto",'Relatório do SketchUp'!$A$1:$CZ$1,0))&amp;"",IFERROR(INDEX('Relatório do SketchUp'!$A$70:$CZ$70,MATCH("Definition Name",'Relatório do SketchUp'!$A$1:$CZ$1,0))&amp;"",IFERROR(INDEX('Relatório do SketchUp'!$A$70:$CZ$70,MATCH("Nome da definição",'Relatório do SketchUp'!$A$1:$CZ$1,0))&amp;"",""))))</f>
        <v/>
      </c>
      <c r="D73" s="19">
        <f>IFERROR(INDEX('Relatório do SketchUp'!$A$70:$CZ$70,MATCH("Marca",'Relatório do SketchUp'!$A$1:$CZ$1,0))&amp;"",IFERROR(INDEX('Relatório do SketchUp'!$A$70:$CZ$70,MATCH("f01_marca",'Relatório do SketchUp'!$A$1:$CZ$1,0))&amp;"",""))</f>
        <v/>
      </c>
      <c r="E73" s="19">
        <f>IFERROR(INDEX('Relatório do SketchUp'!$A$70:$CZ$70,MATCH("Linha",'Relatório do SketchUp'!$A$1:$CZ$1,0))&amp;"",IFERROR(INDEX('Relatório do SketchUp'!$A$70:$CZ$70,MATCH("f04_linha",'Relatório do SketchUp'!$A$1:$CZ$1,0))&amp;"",""))</f>
        <v/>
      </c>
      <c r="F73" s="19">
        <f>IFERROR(INDEX('Relatório do SketchUp'!$A$70:$CZ$70,MATCH("Código do produto",'Relatório do SketchUp'!$A$1:$CZ$1,0))&amp;"",IFERROR(INDEX('Relatório do SketchUp'!$A$70:$CZ$70,MATCH("f03_codigo",'Relatório do SketchUp'!$A$1:$CZ$1,0))&amp;"",""))</f>
        <v/>
      </c>
      <c r="G73" s="19">
        <f>IFERROR(INDEX('Relatório do SketchUp'!$A$70:$CZ$70,MATCH("Dimensões",'Relatório do SketchUp'!$A$1:$CZ$1,0))&amp;"",IFERROR(INDEX('Relatório do SketchUp'!$A$70:$CZ$70,MATCH("f06_dimensoes",'Relatório do SketchUp'!$A$1:$CZ$1,0))&amp;"",""))</f>
        <v/>
      </c>
      <c r="H73" s="19">
        <f>IFERROR(INDEX('Relatório do SketchUp'!$A$70:$CZ$70,MATCH("Acabamento",'Relatório do SketchUp'!$A$1:$CZ$1,0))&amp;"",IFERROR(INDEX('Relatório do SketchUp'!$A$70:$CZ$70,MATCH("f07_acabamento",'Relatório do SketchUp'!$A$1:$CZ$1,0))&amp;"",""))</f>
        <v/>
      </c>
      <c r="I73" s="19">
        <f>IF(C73="","",IFERROR(VALUE(IFERROR(INDEX('Relatório do SketchUp'!$A$70:$CZ$70,MATCH("Quantity",'Relatório do SketchUp'!$A$1:$CZ$1,0))&amp;"",IFERROR(INDEX('Relatório do SketchUp'!$A$70:$CZ$70,MATCH("Quantidade",'Relatório do SketchUp'!$A$1:$CZ$1,0))&amp;"",IFERROR(INDEX('Relatório do SketchUp'!$A$70:$CZ$70,MATCH("Qtd",'Relatório do SketchUp'!$A$1:$CZ$1,0))&amp;"",IFERROR(INDEX('Relatório do SketchUp'!$A$70:$CZ$70,MATCH("Count",'Relatório do SketchUp'!$A$1:$CZ$1,0))&amp;"",""))))),1))</f>
        <v/>
      </c>
      <c r="J73" s="18" t="n"/>
      <c r="K73" s="19">
        <f>IFERROR(INDEX('Relatório do SketchUp'!$A$70:$CZ$70,MATCH("Preço estimado",'Relatório do SketchUp'!$A$1:$CZ$1,0))&amp;"",IFERROR(INDEX('Relatório do SketchUp'!$A$70:$CZ$70,MATCH("f16_preco",'Relatório do SketchUp'!$A$1:$CZ$1,0))&amp;"",""))</f>
        <v/>
      </c>
      <c r="L73" s="20" t="n"/>
      <c r="M73" s="21">
        <f>IF(OR(I73="",L73=""),"",I73*L73)</f>
        <v/>
      </c>
      <c r="N73" s="19">
        <f>IF(IFERROR(INDEX('Relatório do SketchUp'!$A$70:$CZ$70,MATCH("Fornecedor",'Relatório do SketchUp'!$A$1:$CZ$1,0))&amp;"",IFERROR(INDEX('Relatório do SketchUp'!$A$70:$CZ$70,MATCH("f09_fornecedor",'Relatório do SketchUp'!$A$1:$CZ$1,0))&amp;"",""))&lt;&gt;"",IFERROR(INDEX('Relatório do SketchUp'!$A$70:$CZ$70,MATCH("Fornecedor",'Relatório do SketchUp'!$A$1:$CZ$1,0))&amp;"",IFERROR(INDEX('Relatório do SketchUp'!$A$70:$CZ$70,MATCH("f09_fornecedor",'Relatório do SketchUp'!$A$1:$CZ$1,0))&amp;"","")),IF(IFERROR(INDEX('Relatório do SketchUp'!$A$70:$CZ$70,MATCH("Marca",'Relatório do SketchUp'!$A$1:$CZ$1,0))&amp;"",IFERROR(INDEX('Relatório do SketchUp'!$A$70:$CZ$70,MATCH("f01_marca",'Relatório do SketchUp'!$A$1:$CZ$1,0))&amp;"",""))&lt;&gt;"",IFERROR(INDEX('Relatório do SketchUp'!$A$70:$CZ$70,MATCH("Marca",'Relatório do SketchUp'!$A$1:$CZ$1,0))&amp;"",IFERROR(INDEX('Relatório do SketchUp'!$A$70:$CZ$70,MATCH("f01_marca",'Relatório do SketchUp'!$A$1:$CZ$1,0))&amp;"","")),""))</f>
        <v/>
      </c>
      <c r="O73" s="19">
        <f>_xlfn.TEXTJOIN(" · ",TRUE,IFERROR(INDEX('Relatório do SketchUp'!$A$70:$CZ$70,MATCH("WhatsApp",'Relatório do SketchUp'!$A$1:$CZ$1,0))&amp;"",IFERROR(INDEX('Relatório do SketchUp'!$A$70:$CZ$70,MATCH("f11_whatsapp",'Relatório do SketchUp'!$A$1:$CZ$1,0))&amp;"","")),IFERROR(INDEX('Relatório do SketchUp'!$A$70:$CZ$70,MATCH("Telefone",'Relatório do SketchUp'!$A$1:$CZ$1,0))&amp;"",IFERROR(INDEX('Relatório do SketchUp'!$A$70:$CZ$70,MATCH("f10_telefone",'Relatório do SketchUp'!$A$1:$CZ$1,0))&amp;"","")),IFERROR(INDEX('Relatório do SketchUp'!$A$70:$CZ$70,MATCH("E-mail",'Relatório do SketchUp'!$A$1:$CZ$1,0))&amp;"",IFERROR(INDEX('Relatório do SketchUp'!$A$70:$CZ$70,MATCH("f12_email",'Relatório do SketchUp'!$A$1:$CZ$1,0))&amp;"","")))</f>
        <v/>
      </c>
      <c r="P73" s="19">
        <f>IFERROR(INDEX('Relatório do SketchUp'!$A$70:$CZ$70,MATCH("Página do produto",'Relatório do SketchUp'!$A$1:$CZ$1,0))&amp;"",IFERROR(INDEX('Relatório do SketchUp'!$A$70:$CZ$70,MATCH("f15_link_produto",'Relatório do SketchUp'!$A$1:$CZ$1,0))&amp;"",IFERROR(INDEX('Relatório do SketchUp'!$A$70:$CZ$70,MATCH("Onde comprar",'Relatório do SketchUp'!$A$1:$CZ$1,0))&amp;"",IFERROR(INDEX('Relatório do SketchUp'!$A$70:$CZ$70,MATCH("f14_onde_comprar",'Relatório do SketchUp'!$A$1:$CZ$1,0))&amp;"",IFERROR(INDEX('Relatório do SketchUp'!$A$70:$CZ$70,MATCH("Site",'Relatório do SketchUp'!$A$1:$CZ$1,0))&amp;"",IFERROR(INDEX('Relatório do SketchUp'!$A$70:$CZ$70,MATCH("f13_site",'Relatório do SketchUp'!$A$1:$CZ$1,0))&amp;"",""))))))</f>
        <v/>
      </c>
      <c r="Q73" s="18" t="n"/>
      <c r="R73" s="18" t="n"/>
      <c r="S73" s="18" t="n"/>
      <c r="T73" s="22" t="n"/>
      <c r="U73" s="23">
        <f>IF(OR(T73="",Q73=""),"",T73+Q73)</f>
        <v/>
      </c>
      <c r="V73" s="22" t="n"/>
      <c r="W73" s="18" t="n"/>
      <c r="X73" s="18" t="n"/>
    </row>
    <row r="74" ht="18" customHeight="1">
      <c r="A74" s="18" t="n"/>
      <c r="B74" s="18" t="n"/>
      <c r="C74" s="19">
        <f>IFERROR(INDEX('Relatório do SketchUp'!$A$71:$CZ$71,MATCH("Produto",'Relatório do SketchUp'!$A$1:$CZ$1,0))&amp;"",IFERROR(INDEX('Relatório do SketchUp'!$A$71:$CZ$71,MATCH("f02_produto",'Relatório do SketchUp'!$A$1:$CZ$1,0))&amp;"",IFERROR(INDEX('Relatório do SketchUp'!$A$71:$CZ$71,MATCH("Definition Name",'Relatório do SketchUp'!$A$1:$CZ$1,0))&amp;"",IFERROR(INDEX('Relatório do SketchUp'!$A$71:$CZ$71,MATCH("Nome da definição",'Relatório do SketchUp'!$A$1:$CZ$1,0))&amp;"",""))))</f>
        <v/>
      </c>
      <c r="D74" s="19">
        <f>IFERROR(INDEX('Relatório do SketchUp'!$A$71:$CZ$71,MATCH("Marca",'Relatório do SketchUp'!$A$1:$CZ$1,0))&amp;"",IFERROR(INDEX('Relatório do SketchUp'!$A$71:$CZ$71,MATCH("f01_marca",'Relatório do SketchUp'!$A$1:$CZ$1,0))&amp;"",""))</f>
        <v/>
      </c>
      <c r="E74" s="19">
        <f>IFERROR(INDEX('Relatório do SketchUp'!$A$71:$CZ$71,MATCH("Linha",'Relatório do SketchUp'!$A$1:$CZ$1,0))&amp;"",IFERROR(INDEX('Relatório do SketchUp'!$A$71:$CZ$71,MATCH("f04_linha",'Relatório do SketchUp'!$A$1:$CZ$1,0))&amp;"",""))</f>
        <v/>
      </c>
      <c r="F74" s="19">
        <f>IFERROR(INDEX('Relatório do SketchUp'!$A$71:$CZ$71,MATCH("Código do produto",'Relatório do SketchUp'!$A$1:$CZ$1,0))&amp;"",IFERROR(INDEX('Relatório do SketchUp'!$A$71:$CZ$71,MATCH("f03_codigo",'Relatório do SketchUp'!$A$1:$CZ$1,0))&amp;"",""))</f>
        <v/>
      </c>
      <c r="G74" s="19">
        <f>IFERROR(INDEX('Relatório do SketchUp'!$A$71:$CZ$71,MATCH("Dimensões",'Relatório do SketchUp'!$A$1:$CZ$1,0))&amp;"",IFERROR(INDEX('Relatório do SketchUp'!$A$71:$CZ$71,MATCH("f06_dimensoes",'Relatório do SketchUp'!$A$1:$CZ$1,0))&amp;"",""))</f>
        <v/>
      </c>
      <c r="H74" s="19">
        <f>IFERROR(INDEX('Relatório do SketchUp'!$A$71:$CZ$71,MATCH("Acabamento",'Relatório do SketchUp'!$A$1:$CZ$1,0))&amp;"",IFERROR(INDEX('Relatório do SketchUp'!$A$71:$CZ$71,MATCH("f07_acabamento",'Relatório do SketchUp'!$A$1:$CZ$1,0))&amp;"",""))</f>
        <v/>
      </c>
      <c r="I74" s="19">
        <f>IF(C74="","",IFERROR(VALUE(IFERROR(INDEX('Relatório do SketchUp'!$A$71:$CZ$71,MATCH("Quantity",'Relatório do SketchUp'!$A$1:$CZ$1,0))&amp;"",IFERROR(INDEX('Relatório do SketchUp'!$A$71:$CZ$71,MATCH("Quantidade",'Relatório do SketchUp'!$A$1:$CZ$1,0))&amp;"",IFERROR(INDEX('Relatório do SketchUp'!$A$71:$CZ$71,MATCH("Qtd",'Relatório do SketchUp'!$A$1:$CZ$1,0))&amp;"",IFERROR(INDEX('Relatório do SketchUp'!$A$71:$CZ$71,MATCH("Count",'Relatório do SketchUp'!$A$1:$CZ$1,0))&amp;"",""))))),1))</f>
        <v/>
      </c>
      <c r="J74" s="18" t="n"/>
      <c r="K74" s="19">
        <f>IFERROR(INDEX('Relatório do SketchUp'!$A$71:$CZ$71,MATCH("Preço estimado",'Relatório do SketchUp'!$A$1:$CZ$1,0))&amp;"",IFERROR(INDEX('Relatório do SketchUp'!$A$71:$CZ$71,MATCH("f16_preco",'Relatório do SketchUp'!$A$1:$CZ$1,0))&amp;"",""))</f>
        <v/>
      </c>
      <c r="L74" s="20" t="n"/>
      <c r="M74" s="21">
        <f>IF(OR(I74="",L74=""),"",I74*L74)</f>
        <v/>
      </c>
      <c r="N74" s="19">
        <f>IF(IFERROR(INDEX('Relatório do SketchUp'!$A$71:$CZ$71,MATCH("Fornecedor",'Relatório do SketchUp'!$A$1:$CZ$1,0))&amp;"",IFERROR(INDEX('Relatório do SketchUp'!$A$71:$CZ$71,MATCH("f09_fornecedor",'Relatório do SketchUp'!$A$1:$CZ$1,0))&amp;"",""))&lt;&gt;"",IFERROR(INDEX('Relatório do SketchUp'!$A$71:$CZ$71,MATCH("Fornecedor",'Relatório do SketchUp'!$A$1:$CZ$1,0))&amp;"",IFERROR(INDEX('Relatório do SketchUp'!$A$71:$CZ$71,MATCH("f09_fornecedor",'Relatório do SketchUp'!$A$1:$CZ$1,0))&amp;"","")),IF(IFERROR(INDEX('Relatório do SketchUp'!$A$71:$CZ$71,MATCH("Marca",'Relatório do SketchUp'!$A$1:$CZ$1,0))&amp;"",IFERROR(INDEX('Relatório do SketchUp'!$A$71:$CZ$71,MATCH("f01_marca",'Relatório do SketchUp'!$A$1:$CZ$1,0))&amp;"",""))&lt;&gt;"",IFERROR(INDEX('Relatório do SketchUp'!$A$71:$CZ$71,MATCH("Marca",'Relatório do SketchUp'!$A$1:$CZ$1,0))&amp;"",IFERROR(INDEX('Relatório do SketchUp'!$A$71:$CZ$71,MATCH("f01_marca",'Relatório do SketchUp'!$A$1:$CZ$1,0))&amp;"","")),""))</f>
        <v/>
      </c>
      <c r="O74" s="19">
        <f>_xlfn.TEXTJOIN(" · ",TRUE,IFERROR(INDEX('Relatório do SketchUp'!$A$71:$CZ$71,MATCH("WhatsApp",'Relatório do SketchUp'!$A$1:$CZ$1,0))&amp;"",IFERROR(INDEX('Relatório do SketchUp'!$A$71:$CZ$71,MATCH("f11_whatsapp",'Relatório do SketchUp'!$A$1:$CZ$1,0))&amp;"","")),IFERROR(INDEX('Relatório do SketchUp'!$A$71:$CZ$71,MATCH("Telefone",'Relatório do SketchUp'!$A$1:$CZ$1,0))&amp;"",IFERROR(INDEX('Relatório do SketchUp'!$A$71:$CZ$71,MATCH("f10_telefone",'Relatório do SketchUp'!$A$1:$CZ$1,0))&amp;"","")),IFERROR(INDEX('Relatório do SketchUp'!$A$71:$CZ$71,MATCH("E-mail",'Relatório do SketchUp'!$A$1:$CZ$1,0))&amp;"",IFERROR(INDEX('Relatório do SketchUp'!$A$71:$CZ$71,MATCH("f12_email",'Relatório do SketchUp'!$A$1:$CZ$1,0))&amp;"","")))</f>
        <v/>
      </c>
      <c r="P74" s="19">
        <f>IFERROR(INDEX('Relatório do SketchUp'!$A$71:$CZ$71,MATCH("Página do produto",'Relatório do SketchUp'!$A$1:$CZ$1,0))&amp;"",IFERROR(INDEX('Relatório do SketchUp'!$A$71:$CZ$71,MATCH("f15_link_produto",'Relatório do SketchUp'!$A$1:$CZ$1,0))&amp;"",IFERROR(INDEX('Relatório do SketchUp'!$A$71:$CZ$71,MATCH("Onde comprar",'Relatório do SketchUp'!$A$1:$CZ$1,0))&amp;"",IFERROR(INDEX('Relatório do SketchUp'!$A$71:$CZ$71,MATCH("f14_onde_comprar",'Relatório do SketchUp'!$A$1:$CZ$1,0))&amp;"",IFERROR(INDEX('Relatório do SketchUp'!$A$71:$CZ$71,MATCH("Site",'Relatório do SketchUp'!$A$1:$CZ$1,0))&amp;"",IFERROR(INDEX('Relatório do SketchUp'!$A$71:$CZ$71,MATCH("f13_site",'Relatório do SketchUp'!$A$1:$CZ$1,0))&amp;"",""))))))</f>
        <v/>
      </c>
      <c r="Q74" s="18" t="n"/>
      <c r="R74" s="18" t="n"/>
      <c r="S74" s="18" t="n"/>
      <c r="T74" s="22" t="n"/>
      <c r="U74" s="23">
        <f>IF(OR(T74="",Q74=""),"",T74+Q74)</f>
        <v/>
      </c>
      <c r="V74" s="22" t="n"/>
      <c r="W74" s="18" t="n"/>
      <c r="X74" s="18" t="n"/>
    </row>
    <row r="75" ht="18" customHeight="1">
      <c r="A75" s="18" t="n"/>
      <c r="B75" s="18" t="n"/>
      <c r="C75" s="19">
        <f>IFERROR(INDEX('Relatório do SketchUp'!$A$72:$CZ$72,MATCH("Produto",'Relatório do SketchUp'!$A$1:$CZ$1,0))&amp;"",IFERROR(INDEX('Relatório do SketchUp'!$A$72:$CZ$72,MATCH("f02_produto",'Relatório do SketchUp'!$A$1:$CZ$1,0))&amp;"",IFERROR(INDEX('Relatório do SketchUp'!$A$72:$CZ$72,MATCH("Definition Name",'Relatório do SketchUp'!$A$1:$CZ$1,0))&amp;"",IFERROR(INDEX('Relatório do SketchUp'!$A$72:$CZ$72,MATCH("Nome da definição",'Relatório do SketchUp'!$A$1:$CZ$1,0))&amp;"",""))))</f>
        <v/>
      </c>
      <c r="D75" s="19">
        <f>IFERROR(INDEX('Relatório do SketchUp'!$A$72:$CZ$72,MATCH("Marca",'Relatório do SketchUp'!$A$1:$CZ$1,0))&amp;"",IFERROR(INDEX('Relatório do SketchUp'!$A$72:$CZ$72,MATCH("f01_marca",'Relatório do SketchUp'!$A$1:$CZ$1,0))&amp;"",""))</f>
        <v/>
      </c>
      <c r="E75" s="19">
        <f>IFERROR(INDEX('Relatório do SketchUp'!$A$72:$CZ$72,MATCH("Linha",'Relatório do SketchUp'!$A$1:$CZ$1,0))&amp;"",IFERROR(INDEX('Relatório do SketchUp'!$A$72:$CZ$72,MATCH("f04_linha",'Relatório do SketchUp'!$A$1:$CZ$1,0))&amp;"",""))</f>
        <v/>
      </c>
      <c r="F75" s="19">
        <f>IFERROR(INDEX('Relatório do SketchUp'!$A$72:$CZ$72,MATCH("Código do produto",'Relatório do SketchUp'!$A$1:$CZ$1,0))&amp;"",IFERROR(INDEX('Relatório do SketchUp'!$A$72:$CZ$72,MATCH("f03_codigo",'Relatório do SketchUp'!$A$1:$CZ$1,0))&amp;"",""))</f>
        <v/>
      </c>
      <c r="G75" s="19">
        <f>IFERROR(INDEX('Relatório do SketchUp'!$A$72:$CZ$72,MATCH("Dimensões",'Relatório do SketchUp'!$A$1:$CZ$1,0))&amp;"",IFERROR(INDEX('Relatório do SketchUp'!$A$72:$CZ$72,MATCH("f06_dimensoes",'Relatório do SketchUp'!$A$1:$CZ$1,0))&amp;"",""))</f>
        <v/>
      </c>
      <c r="H75" s="19">
        <f>IFERROR(INDEX('Relatório do SketchUp'!$A$72:$CZ$72,MATCH("Acabamento",'Relatório do SketchUp'!$A$1:$CZ$1,0))&amp;"",IFERROR(INDEX('Relatório do SketchUp'!$A$72:$CZ$72,MATCH("f07_acabamento",'Relatório do SketchUp'!$A$1:$CZ$1,0))&amp;"",""))</f>
        <v/>
      </c>
      <c r="I75" s="19">
        <f>IF(C75="","",IFERROR(VALUE(IFERROR(INDEX('Relatório do SketchUp'!$A$72:$CZ$72,MATCH("Quantity",'Relatório do SketchUp'!$A$1:$CZ$1,0))&amp;"",IFERROR(INDEX('Relatório do SketchUp'!$A$72:$CZ$72,MATCH("Quantidade",'Relatório do SketchUp'!$A$1:$CZ$1,0))&amp;"",IFERROR(INDEX('Relatório do SketchUp'!$A$72:$CZ$72,MATCH("Qtd",'Relatório do SketchUp'!$A$1:$CZ$1,0))&amp;"",IFERROR(INDEX('Relatório do SketchUp'!$A$72:$CZ$72,MATCH("Count",'Relatório do SketchUp'!$A$1:$CZ$1,0))&amp;"",""))))),1))</f>
        <v/>
      </c>
      <c r="J75" s="18" t="n"/>
      <c r="K75" s="19">
        <f>IFERROR(INDEX('Relatório do SketchUp'!$A$72:$CZ$72,MATCH("Preço estimado",'Relatório do SketchUp'!$A$1:$CZ$1,0))&amp;"",IFERROR(INDEX('Relatório do SketchUp'!$A$72:$CZ$72,MATCH("f16_preco",'Relatório do SketchUp'!$A$1:$CZ$1,0))&amp;"",""))</f>
        <v/>
      </c>
      <c r="L75" s="20" t="n"/>
      <c r="M75" s="21">
        <f>IF(OR(I75="",L75=""),"",I75*L75)</f>
        <v/>
      </c>
      <c r="N75" s="19">
        <f>IF(IFERROR(INDEX('Relatório do SketchUp'!$A$72:$CZ$72,MATCH("Fornecedor",'Relatório do SketchUp'!$A$1:$CZ$1,0))&amp;"",IFERROR(INDEX('Relatório do SketchUp'!$A$72:$CZ$72,MATCH("f09_fornecedor",'Relatório do SketchUp'!$A$1:$CZ$1,0))&amp;"",""))&lt;&gt;"",IFERROR(INDEX('Relatório do SketchUp'!$A$72:$CZ$72,MATCH("Fornecedor",'Relatório do SketchUp'!$A$1:$CZ$1,0))&amp;"",IFERROR(INDEX('Relatório do SketchUp'!$A$72:$CZ$72,MATCH("f09_fornecedor",'Relatório do SketchUp'!$A$1:$CZ$1,0))&amp;"","")),IF(IFERROR(INDEX('Relatório do SketchUp'!$A$72:$CZ$72,MATCH("Marca",'Relatório do SketchUp'!$A$1:$CZ$1,0))&amp;"",IFERROR(INDEX('Relatório do SketchUp'!$A$72:$CZ$72,MATCH("f01_marca",'Relatório do SketchUp'!$A$1:$CZ$1,0))&amp;"",""))&lt;&gt;"",IFERROR(INDEX('Relatório do SketchUp'!$A$72:$CZ$72,MATCH("Marca",'Relatório do SketchUp'!$A$1:$CZ$1,0))&amp;"",IFERROR(INDEX('Relatório do SketchUp'!$A$72:$CZ$72,MATCH("f01_marca",'Relatório do SketchUp'!$A$1:$CZ$1,0))&amp;"","")),""))</f>
        <v/>
      </c>
      <c r="O75" s="19">
        <f>_xlfn.TEXTJOIN(" · ",TRUE,IFERROR(INDEX('Relatório do SketchUp'!$A$72:$CZ$72,MATCH("WhatsApp",'Relatório do SketchUp'!$A$1:$CZ$1,0))&amp;"",IFERROR(INDEX('Relatório do SketchUp'!$A$72:$CZ$72,MATCH("f11_whatsapp",'Relatório do SketchUp'!$A$1:$CZ$1,0))&amp;"","")),IFERROR(INDEX('Relatório do SketchUp'!$A$72:$CZ$72,MATCH("Telefone",'Relatório do SketchUp'!$A$1:$CZ$1,0))&amp;"",IFERROR(INDEX('Relatório do SketchUp'!$A$72:$CZ$72,MATCH("f10_telefone",'Relatório do SketchUp'!$A$1:$CZ$1,0))&amp;"","")),IFERROR(INDEX('Relatório do SketchUp'!$A$72:$CZ$72,MATCH("E-mail",'Relatório do SketchUp'!$A$1:$CZ$1,0))&amp;"",IFERROR(INDEX('Relatório do SketchUp'!$A$72:$CZ$72,MATCH("f12_email",'Relatório do SketchUp'!$A$1:$CZ$1,0))&amp;"","")))</f>
        <v/>
      </c>
      <c r="P75" s="19">
        <f>IFERROR(INDEX('Relatório do SketchUp'!$A$72:$CZ$72,MATCH("Página do produto",'Relatório do SketchUp'!$A$1:$CZ$1,0))&amp;"",IFERROR(INDEX('Relatório do SketchUp'!$A$72:$CZ$72,MATCH("f15_link_produto",'Relatório do SketchUp'!$A$1:$CZ$1,0))&amp;"",IFERROR(INDEX('Relatório do SketchUp'!$A$72:$CZ$72,MATCH("Onde comprar",'Relatório do SketchUp'!$A$1:$CZ$1,0))&amp;"",IFERROR(INDEX('Relatório do SketchUp'!$A$72:$CZ$72,MATCH("f14_onde_comprar",'Relatório do SketchUp'!$A$1:$CZ$1,0))&amp;"",IFERROR(INDEX('Relatório do SketchUp'!$A$72:$CZ$72,MATCH("Site",'Relatório do SketchUp'!$A$1:$CZ$1,0))&amp;"",IFERROR(INDEX('Relatório do SketchUp'!$A$72:$CZ$72,MATCH("f13_site",'Relatório do SketchUp'!$A$1:$CZ$1,0))&amp;"",""))))))</f>
        <v/>
      </c>
      <c r="Q75" s="18" t="n"/>
      <c r="R75" s="18" t="n"/>
      <c r="S75" s="18" t="n"/>
      <c r="T75" s="22" t="n"/>
      <c r="U75" s="23">
        <f>IF(OR(T75="",Q75=""),"",T75+Q75)</f>
        <v/>
      </c>
      <c r="V75" s="22" t="n"/>
      <c r="W75" s="18" t="n"/>
      <c r="X75" s="18" t="n"/>
    </row>
    <row r="76" ht="18" customHeight="1">
      <c r="A76" s="18" t="n"/>
      <c r="B76" s="18" t="n"/>
      <c r="C76" s="19">
        <f>IFERROR(INDEX('Relatório do SketchUp'!$A$73:$CZ$73,MATCH("Produto",'Relatório do SketchUp'!$A$1:$CZ$1,0))&amp;"",IFERROR(INDEX('Relatório do SketchUp'!$A$73:$CZ$73,MATCH("f02_produto",'Relatório do SketchUp'!$A$1:$CZ$1,0))&amp;"",IFERROR(INDEX('Relatório do SketchUp'!$A$73:$CZ$73,MATCH("Definition Name",'Relatório do SketchUp'!$A$1:$CZ$1,0))&amp;"",IFERROR(INDEX('Relatório do SketchUp'!$A$73:$CZ$73,MATCH("Nome da definição",'Relatório do SketchUp'!$A$1:$CZ$1,0))&amp;"",""))))</f>
        <v/>
      </c>
      <c r="D76" s="19">
        <f>IFERROR(INDEX('Relatório do SketchUp'!$A$73:$CZ$73,MATCH("Marca",'Relatório do SketchUp'!$A$1:$CZ$1,0))&amp;"",IFERROR(INDEX('Relatório do SketchUp'!$A$73:$CZ$73,MATCH("f01_marca",'Relatório do SketchUp'!$A$1:$CZ$1,0))&amp;"",""))</f>
        <v/>
      </c>
      <c r="E76" s="19">
        <f>IFERROR(INDEX('Relatório do SketchUp'!$A$73:$CZ$73,MATCH("Linha",'Relatório do SketchUp'!$A$1:$CZ$1,0))&amp;"",IFERROR(INDEX('Relatório do SketchUp'!$A$73:$CZ$73,MATCH("f04_linha",'Relatório do SketchUp'!$A$1:$CZ$1,0))&amp;"",""))</f>
        <v/>
      </c>
      <c r="F76" s="19">
        <f>IFERROR(INDEX('Relatório do SketchUp'!$A$73:$CZ$73,MATCH("Código do produto",'Relatório do SketchUp'!$A$1:$CZ$1,0))&amp;"",IFERROR(INDEX('Relatório do SketchUp'!$A$73:$CZ$73,MATCH("f03_codigo",'Relatório do SketchUp'!$A$1:$CZ$1,0))&amp;"",""))</f>
        <v/>
      </c>
      <c r="G76" s="19">
        <f>IFERROR(INDEX('Relatório do SketchUp'!$A$73:$CZ$73,MATCH("Dimensões",'Relatório do SketchUp'!$A$1:$CZ$1,0))&amp;"",IFERROR(INDEX('Relatório do SketchUp'!$A$73:$CZ$73,MATCH("f06_dimensoes",'Relatório do SketchUp'!$A$1:$CZ$1,0))&amp;"",""))</f>
        <v/>
      </c>
      <c r="H76" s="19">
        <f>IFERROR(INDEX('Relatório do SketchUp'!$A$73:$CZ$73,MATCH("Acabamento",'Relatório do SketchUp'!$A$1:$CZ$1,0))&amp;"",IFERROR(INDEX('Relatório do SketchUp'!$A$73:$CZ$73,MATCH("f07_acabamento",'Relatório do SketchUp'!$A$1:$CZ$1,0))&amp;"",""))</f>
        <v/>
      </c>
      <c r="I76" s="19">
        <f>IF(C76="","",IFERROR(VALUE(IFERROR(INDEX('Relatório do SketchUp'!$A$73:$CZ$73,MATCH("Quantity",'Relatório do SketchUp'!$A$1:$CZ$1,0))&amp;"",IFERROR(INDEX('Relatório do SketchUp'!$A$73:$CZ$73,MATCH("Quantidade",'Relatório do SketchUp'!$A$1:$CZ$1,0))&amp;"",IFERROR(INDEX('Relatório do SketchUp'!$A$73:$CZ$73,MATCH("Qtd",'Relatório do SketchUp'!$A$1:$CZ$1,0))&amp;"",IFERROR(INDEX('Relatório do SketchUp'!$A$73:$CZ$73,MATCH("Count",'Relatório do SketchUp'!$A$1:$CZ$1,0))&amp;"",""))))),1))</f>
        <v/>
      </c>
      <c r="J76" s="18" t="n"/>
      <c r="K76" s="19">
        <f>IFERROR(INDEX('Relatório do SketchUp'!$A$73:$CZ$73,MATCH("Preço estimado",'Relatório do SketchUp'!$A$1:$CZ$1,0))&amp;"",IFERROR(INDEX('Relatório do SketchUp'!$A$73:$CZ$73,MATCH("f16_preco",'Relatório do SketchUp'!$A$1:$CZ$1,0))&amp;"",""))</f>
        <v/>
      </c>
      <c r="L76" s="20" t="n"/>
      <c r="M76" s="21">
        <f>IF(OR(I76="",L76=""),"",I76*L76)</f>
        <v/>
      </c>
      <c r="N76" s="19">
        <f>IF(IFERROR(INDEX('Relatório do SketchUp'!$A$73:$CZ$73,MATCH("Fornecedor",'Relatório do SketchUp'!$A$1:$CZ$1,0))&amp;"",IFERROR(INDEX('Relatório do SketchUp'!$A$73:$CZ$73,MATCH("f09_fornecedor",'Relatório do SketchUp'!$A$1:$CZ$1,0))&amp;"",""))&lt;&gt;"",IFERROR(INDEX('Relatório do SketchUp'!$A$73:$CZ$73,MATCH("Fornecedor",'Relatório do SketchUp'!$A$1:$CZ$1,0))&amp;"",IFERROR(INDEX('Relatório do SketchUp'!$A$73:$CZ$73,MATCH("f09_fornecedor",'Relatório do SketchUp'!$A$1:$CZ$1,0))&amp;"","")),IF(IFERROR(INDEX('Relatório do SketchUp'!$A$73:$CZ$73,MATCH("Marca",'Relatório do SketchUp'!$A$1:$CZ$1,0))&amp;"",IFERROR(INDEX('Relatório do SketchUp'!$A$73:$CZ$73,MATCH("f01_marca",'Relatório do SketchUp'!$A$1:$CZ$1,0))&amp;"",""))&lt;&gt;"",IFERROR(INDEX('Relatório do SketchUp'!$A$73:$CZ$73,MATCH("Marca",'Relatório do SketchUp'!$A$1:$CZ$1,0))&amp;"",IFERROR(INDEX('Relatório do SketchUp'!$A$73:$CZ$73,MATCH("f01_marca",'Relatório do SketchUp'!$A$1:$CZ$1,0))&amp;"","")),""))</f>
        <v/>
      </c>
      <c r="O76" s="19">
        <f>_xlfn.TEXTJOIN(" · ",TRUE,IFERROR(INDEX('Relatório do SketchUp'!$A$73:$CZ$73,MATCH("WhatsApp",'Relatório do SketchUp'!$A$1:$CZ$1,0))&amp;"",IFERROR(INDEX('Relatório do SketchUp'!$A$73:$CZ$73,MATCH("f11_whatsapp",'Relatório do SketchUp'!$A$1:$CZ$1,0))&amp;"","")),IFERROR(INDEX('Relatório do SketchUp'!$A$73:$CZ$73,MATCH("Telefone",'Relatório do SketchUp'!$A$1:$CZ$1,0))&amp;"",IFERROR(INDEX('Relatório do SketchUp'!$A$73:$CZ$73,MATCH("f10_telefone",'Relatório do SketchUp'!$A$1:$CZ$1,0))&amp;"","")),IFERROR(INDEX('Relatório do SketchUp'!$A$73:$CZ$73,MATCH("E-mail",'Relatório do SketchUp'!$A$1:$CZ$1,0))&amp;"",IFERROR(INDEX('Relatório do SketchUp'!$A$73:$CZ$73,MATCH("f12_email",'Relatório do SketchUp'!$A$1:$CZ$1,0))&amp;"","")))</f>
        <v/>
      </c>
      <c r="P76" s="19">
        <f>IFERROR(INDEX('Relatório do SketchUp'!$A$73:$CZ$73,MATCH("Página do produto",'Relatório do SketchUp'!$A$1:$CZ$1,0))&amp;"",IFERROR(INDEX('Relatório do SketchUp'!$A$73:$CZ$73,MATCH("f15_link_produto",'Relatório do SketchUp'!$A$1:$CZ$1,0))&amp;"",IFERROR(INDEX('Relatório do SketchUp'!$A$73:$CZ$73,MATCH("Onde comprar",'Relatório do SketchUp'!$A$1:$CZ$1,0))&amp;"",IFERROR(INDEX('Relatório do SketchUp'!$A$73:$CZ$73,MATCH("f14_onde_comprar",'Relatório do SketchUp'!$A$1:$CZ$1,0))&amp;"",IFERROR(INDEX('Relatório do SketchUp'!$A$73:$CZ$73,MATCH("Site",'Relatório do SketchUp'!$A$1:$CZ$1,0))&amp;"",IFERROR(INDEX('Relatório do SketchUp'!$A$73:$CZ$73,MATCH("f13_site",'Relatório do SketchUp'!$A$1:$CZ$1,0))&amp;"",""))))))</f>
        <v/>
      </c>
      <c r="Q76" s="18" t="n"/>
      <c r="R76" s="18" t="n"/>
      <c r="S76" s="18" t="n"/>
      <c r="T76" s="22" t="n"/>
      <c r="U76" s="23">
        <f>IF(OR(T76="",Q76=""),"",T76+Q76)</f>
        <v/>
      </c>
      <c r="V76" s="22" t="n"/>
      <c r="W76" s="18" t="n"/>
      <c r="X76" s="18" t="n"/>
    </row>
    <row r="77" ht="18" customHeight="1">
      <c r="A77" s="18" t="n"/>
      <c r="B77" s="18" t="n"/>
      <c r="C77" s="19">
        <f>IFERROR(INDEX('Relatório do SketchUp'!$A$74:$CZ$74,MATCH("Produto",'Relatório do SketchUp'!$A$1:$CZ$1,0))&amp;"",IFERROR(INDEX('Relatório do SketchUp'!$A$74:$CZ$74,MATCH("f02_produto",'Relatório do SketchUp'!$A$1:$CZ$1,0))&amp;"",IFERROR(INDEX('Relatório do SketchUp'!$A$74:$CZ$74,MATCH("Definition Name",'Relatório do SketchUp'!$A$1:$CZ$1,0))&amp;"",IFERROR(INDEX('Relatório do SketchUp'!$A$74:$CZ$74,MATCH("Nome da definição",'Relatório do SketchUp'!$A$1:$CZ$1,0))&amp;"",""))))</f>
        <v/>
      </c>
      <c r="D77" s="19">
        <f>IFERROR(INDEX('Relatório do SketchUp'!$A$74:$CZ$74,MATCH("Marca",'Relatório do SketchUp'!$A$1:$CZ$1,0))&amp;"",IFERROR(INDEX('Relatório do SketchUp'!$A$74:$CZ$74,MATCH("f01_marca",'Relatório do SketchUp'!$A$1:$CZ$1,0))&amp;"",""))</f>
        <v/>
      </c>
      <c r="E77" s="19">
        <f>IFERROR(INDEX('Relatório do SketchUp'!$A$74:$CZ$74,MATCH("Linha",'Relatório do SketchUp'!$A$1:$CZ$1,0))&amp;"",IFERROR(INDEX('Relatório do SketchUp'!$A$74:$CZ$74,MATCH("f04_linha",'Relatório do SketchUp'!$A$1:$CZ$1,0))&amp;"",""))</f>
        <v/>
      </c>
      <c r="F77" s="19">
        <f>IFERROR(INDEX('Relatório do SketchUp'!$A$74:$CZ$74,MATCH("Código do produto",'Relatório do SketchUp'!$A$1:$CZ$1,0))&amp;"",IFERROR(INDEX('Relatório do SketchUp'!$A$74:$CZ$74,MATCH("f03_codigo",'Relatório do SketchUp'!$A$1:$CZ$1,0))&amp;"",""))</f>
        <v/>
      </c>
      <c r="G77" s="19">
        <f>IFERROR(INDEX('Relatório do SketchUp'!$A$74:$CZ$74,MATCH("Dimensões",'Relatório do SketchUp'!$A$1:$CZ$1,0))&amp;"",IFERROR(INDEX('Relatório do SketchUp'!$A$74:$CZ$74,MATCH("f06_dimensoes",'Relatório do SketchUp'!$A$1:$CZ$1,0))&amp;"",""))</f>
        <v/>
      </c>
      <c r="H77" s="19">
        <f>IFERROR(INDEX('Relatório do SketchUp'!$A$74:$CZ$74,MATCH("Acabamento",'Relatório do SketchUp'!$A$1:$CZ$1,0))&amp;"",IFERROR(INDEX('Relatório do SketchUp'!$A$74:$CZ$74,MATCH("f07_acabamento",'Relatório do SketchUp'!$A$1:$CZ$1,0))&amp;"",""))</f>
        <v/>
      </c>
      <c r="I77" s="19">
        <f>IF(C77="","",IFERROR(VALUE(IFERROR(INDEX('Relatório do SketchUp'!$A$74:$CZ$74,MATCH("Quantity",'Relatório do SketchUp'!$A$1:$CZ$1,0))&amp;"",IFERROR(INDEX('Relatório do SketchUp'!$A$74:$CZ$74,MATCH("Quantidade",'Relatório do SketchUp'!$A$1:$CZ$1,0))&amp;"",IFERROR(INDEX('Relatório do SketchUp'!$A$74:$CZ$74,MATCH("Qtd",'Relatório do SketchUp'!$A$1:$CZ$1,0))&amp;"",IFERROR(INDEX('Relatório do SketchUp'!$A$74:$CZ$74,MATCH("Count",'Relatório do SketchUp'!$A$1:$CZ$1,0))&amp;"",""))))),1))</f>
        <v/>
      </c>
      <c r="J77" s="18" t="n"/>
      <c r="K77" s="19">
        <f>IFERROR(INDEX('Relatório do SketchUp'!$A$74:$CZ$74,MATCH("Preço estimado",'Relatório do SketchUp'!$A$1:$CZ$1,0))&amp;"",IFERROR(INDEX('Relatório do SketchUp'!$A$74:$CZ$74,MATCH("f16_preco",'Relatório do SketchUp'!$A$1:$CZ$1,0))&amp;"",""))</f>
        <v/>
      </c>
      <c r="L77" s="20" t="n"/>
      <c r="M77" s="21">
        <f>IF(OR(I77="",L77=""),"",I77*L77)</f>
        <v/>
      </c>
      <c r="N77" s="19">
        <f>IF(IFERROR(INDEX('Relatório do SketchUp'!$A$74:$CZ$74,MATCH("Fornecedor",'Relatório do SketchUp'!$A$1:$CZ$1,0))&amp;"",IFERROR(INDEX('Relatório do SketchUp'!$A$74:$CZ$74,MATCH("f09_fornecedor",'Relatório do SketchUp'!$A$1:$CZ$1,0))&amp;"",""))&lt;&gt;"",IFERROR(INDEX('Relatório do SketchUp'!$A$74:$CZ$74,MATCH("Fornecedor",'Relatório do SketchUp'!$A$1:$CZ$1,0))&amp;"",IFERROR(INDEX('Relatório do SketchUp'!$A$74:$CZ$74,MATCH("f09_fornecedor",'Relatório do SketchUp'!$A$1:$CZ$1,0))&amp;"","")),IF(IFERROR(INDEX('Relatório do SketchUp'!$A$74:$CZ$74,MATCH("Marca",'Relatório do SketchUp'!$A$1:$CZ$1,0))&amp;"",IFERROR(INDEX('Relatório do SketchUp'!$A$74:$CZ$74,MATCH("f01_marca",'Relatório do SketchUp'!$A$1:$CZ$1,0))&amp;"",""))&lt;&gt;"",IFERROR(INDEX('Relatório do SketchUp'!$A$74:$CZ$74,MATCH("Marca",'Relatório do SketchUp'!$A$1:$CZ$1,0))&amp;"",IFERROR(INDEX('Relatório do SketchUp'!$A$74:$CZ$74,MATCH("f01_marca",'Relatório do SketchUp'!$A$1:$CZ$1,0))&amp;"","")),""))</f>
        <v/>
      </c>
      <c r="O77" s="19">
        <f>_xlfn.TEXTJOIN(" · ",TRUE,IFERROR(INDEX('Relatório do SketchUp'!$A$74:$CZ$74,MATCH("WhatsApp",'Relatório do SketchUp'!$A$1:$CZ$1,0))&amp;"",IFERROR(INDEX('Relatório do SketchUp'!$A$74:$CZ$74,MATCH("f11_whatsapp",'Relatório do SketchUp'!$A$1:$CZ$1,0))&amp;"","")),IFERROR(INDEX('Relatório do SketchUp'!$A$74:$CZ$74,MATCH("Telefone",'Relatório do SketchUp'!$A$1:$CZ$1,0))&amp;"",IFERROR(INDEX('Relatório do SketchUp'!$A$74:$CZ$74,MATCH("f10_telefone",'Relatório do SketchUp'!$A$1:$CZ$1,0))&amp;"","")),IFERROR(INDEX('Relatório do SketchUp'!$A$74:$CZ$74,MATCH("E-mail",'Relatório do SketchUp'!$A$1:$CZ$1,0))&amp;"",IFERROR(INDEX('Relatório do SketchUp'!$A$74:$CZ$74,MATCH("f12_email",'Relatório do SketchUp'!$A$1:$CZ$1,0))&amp;"","")))</f>
        <v/>
      </c>
      <c r="P77" s="19">
        <f>IFERROR(INDEX('Relatório do SketchUp'!$A$74:$CZ$74,MATCH("Página do produto",'Relatório do SketchUp'!$A$1:$CZ$1,0))&amp;"",IFERROR(INDEX('Relatório do SketchUp'!$A$74:$CZ$74,MATCH("f15_link_produto",'Relatório do SketchUp'!$A$1:$CZ$1,0))&amp;"",IFERROR(INDEX('Relatório do SketchUp'!$A$74:$CZ$74,MATCH("Onde comprar",'Relatório do SketchUp'!$A$1:$CZ$1,0))&amp;"",IFERROR(INDEX('Relatório do SketchUp'!$A$74:$CZ$74,MATCH("f14_onde_comprar",'Relatório do SketchUp'!$A$1:$CZ$1,0))&amp;"",IFERROR(INDEX('Relatório do SketchUp'!$A$74:$CZ$74,MATCH("Site",'Relatório do SketchUp'!$A$1:$CZ$1,0))&amp;"",IFERROR(INDEX('Relatório do SketchUp'!$A$74:$CZ$74,MATCH("f13_site",'Relatório do SketchUp'!$A$1:$CZ$1,0))&amp;"",""))))))</f>
        <v/>
      </c>
      <c r="Q77" s="18" t="n"/>
      <c r="R77" s="18" t="n"/>
      <c r="S77" s="18" t="n"/>
      <c r="T77" s="22" t="n"/>
      <c r="U77" s="23">
        <f>IF(OR(T77="",Q77=""),"",T77+Q77)</f>
        <v/>
      </c>
      <c r="V77" s="22" t="n"/>
      <c r="W77" s="18" t="n"/>
      <c r="X77" s="18" t="n"/>
    </row>
    <row r="78" ht="18" customHeight="1">
      <c r="A78" s="18" t="n"/>
      <c r="B78" s="18" t="n"/>
      <c r="C78" s="19">
        <f>IFERROR(INDEX('Relatório do SketchUp'!$A$75:$CZ$75,MATCH("Produto",'Relatório do SketchUp'!$A$1:$CZ$1,0))&amp;"",IFERROR(INDEX('Relatório do SketchUp'!$A$75:$CZ$75,MATCH("f02_produto",'Relatório do SketchUp'!$A$1:$CZ$1,0))&amp;"",IFERROR(INDEX('Relatório do SketchUp'!$A$75:$CZ$75,MATCH("Definition Name",'Relatório do SketchUp'!$A$1:$CZ$1,0))&amp;"",IFERROR(INDEX('Relatório do SketchUp'!$A$75:$CZ$75,MATCH("Nome da definição",'Relatório do SketchUp'!$A$1:$CZ$1,0))&amp;"",""))))</f>
        <v/>
      </c>
      <c r="D78" s="19">
        <f>IFERROR(INDEX('Relatório do SketchUp'!$A$75:$CZ$75,MATCH("Marca",'Relatório do SketchUp'!$A$1:$CZ$1,0))&amp;"",IFERROR(INDEX('Relatório do SketchUp'!$A$75:$CZ$75,MATCH("f01_marca",'Relatório do SketchUp'!$A$1:$CZ$1,0))&amp;"",""))</f>
        <v/>
      </c>
      <c r="E78" s="19">
        <f>IFERROR(INDEX('Relatório do SketchUp'!$A$75:$CZ$75,MATCH("Linha",'Relatório do SketchUp'!$A$1:$CZ$1,0))&amp;"",IFERROR(INDEX('Relatório do SketchUp'!$A$75:$CZ$75,MATCH("f04_linha",'Relatório do SketchUp'!$A$1:$CZ$1,0))&amp;"",""))</f>
        <v/>
      </c>
      <c r="F78" s="19">
        <f>IFERROR(INDEX('Relatório do SketchUp'!$A$75:$CZ$75,MATCH("Código do produto",'Relatório do SketchUp'!$A$1:$CZ$1,0))&amp;"",IFERROR(INDEX('Relatório do SketchUp'!$A$75:$CZ$75,MATCH("f03_codigo",'Relatório do SketchUp'!$A$1:$CZ$1,0))&amp;"",""))</f>
        <v/>
      </c>
      <c r="G78" s="19">
        <f>IFERROR(INDEX('Relatório do SketchUp'!$A$75:$CZ$75,MATCH("Dimensões",'Relatório do SketchUp'!$A$1:$CZ$1,0))&amp;"",IFERROR(INDEX('Relatório do SketchUp'!$A$75:$CZ$75,MATCH("f06_dimensoes",'Relatório do SketchUp'!$A$1:$CZ$1,0))&amp;"",""))</f>
        <v/>
      </c>
      <c r="H78" s="19">
        <f>IFERROR(INDEX('Relatório do SketchUp'!$A$75:$CZ$75,MATCH("Acabamento",'Relatório do SketchUp'!$A$1:$CZ$1,0))&amp;"",IFERROR(INDEX('Relatório do SketchUp'!$A$75:$CZ$75,MATCH("f07_acabamento",'Relatório do SketchUp'!$A$1:$CZ$1,0))&amp;"",""))</f>
        <v/>
      </c>
      <c r="I78" s="19">
        <f>IF(C78="","",IFERROR(VALUE(IFERROR(INDEX('Relatório do SketchUp'!$A$75:$CZ$75,MATCH("Quantity",'Relatório do SketchUp'!$A$1:$CZ$1,0))&amp;"",IFERROR(INDEX('Relatório do SketchUp'!$A$75:$CZ$75,MATCH("Quantidade",'Relatório do SketchUp'!$A$1:$CZ$1,0))&amp;"",IFERROR(INDEX('Relatório do SketchUp'!$A$75:$CZ$75,MATCH("Qtd",'Relatório do SketchUp'!$A$1:$CZ$1,0))&amp;"",IFERROR(INDEX('Relatório do SketchUp'!$A$75:$CZ$75,MATCH("Count",'Relatório do SketchUp'!$A$1:$CZ$1,0))&amp;"",""))))),1))</f>
        <v/>
      </c>
      <c r="J78" s="18" t="n"/>
      <c r="K78" s="19">
        <f>IFERROR(INDEX('Relatório do SketchUp'!$A$75:$CZ$75,MATCH("Preço estimado",'Relatório do SketchUp'!$A$1:$CZ$1,0))&amp;"",IFERROR(INDEX('Relatório do SketchUp'!$A$75:$CZ$75,MATCH("f16_preco",'Relatório do SketchUp'!$A$1:$CZ$1,0))&amp;"",""))</f>
        <v/>
      </c>
      <c r="L78" s="20" t="n"/>
      <c r="M78" s="21">
        <f>IF(OR(I78="",L78=""),"",I78*L78)</f>
        <v/>
      </c>
      <c r="N78" s="19">
        <f>IF(IFERROR(INDEX('Relatório do SketchUp'!$A$75:$CZ$75,MATCH("Fornecedor",'Relatório do SketchUp'!$A$1:$CZ$1,0))&amp;"",IFERROR(INDEX('Relatório do SketchUp'!$A$75:$CZ$75,MATCH("f09_fornecedor",'Relatório do SketchUp'!$A$1:$CZ$1,0))&amp;"",""))&lt;&gt;"",IFERROR(INDEX('Relatório do SketchUp'!$A$75:$CZ$75,MATCH("Fornecedor",'Relatório do SketchUp'!$A$1:$CZ$1,0))&amp;"",IFERROR(INDEX('Relatório do SketchUp'!$A$75:$CZ$75,MATCH("f09_fornecedor",'Relatório do SketchUp'!$A$1:$CZ$1,0))&amp;"","")),IF(IFERROR(INDEX('Relatório do SketchUp'!$A$75:$CZ$75,MATCH("Marca",'Relatório do SketchUp'!$A$1:$CZ$1,0))&amp;"",IFERROR(INDEX('Relatório do SketchUp'!$A$75:$CZ$75,MATCH("f01_marca",'Relatório do SketchUp'!$A$1:$CZ$1,0))&amp;"",""))&lt;&gt;"",IFERROR(INDEX('Relatório do SketchUp'!$A$75:$CZ$75,MATCH("Marca",'Relatório do SketchUp'!$A$1:$CZ$1,0))&amp;"",IFERROR(INDEX('Relatório do SketchUp'!$A$75:$CZ$75,MATCH("f01_marca",'Relatório do SketchUp'!$A$1:$CZ$1,0))&amp;"","")),""))</f>
        <v/>
      </c>
      <c r="O78" s="19">
        <f>_xlfn.TEXTJOIN(" · ",TRUE,IFERROR(INDEX('Relatório do SketchUp'!$A$75:$CZ$75,MATCH("WhatsApp",'Relatório do SketchUp'!$A$1:$CZ$1,0))&amp;"",IFERROR(INDEX('Relatório do SketchUp'!$A$75:$CZ$75,MATCH("f11_whatsapp",'Relatório do SketchUp'!$A$1:$CZ$1,0))&amp;"","")),IFERROR(INDEX('Relatório do SketchUp'!$A$75:$CZ$75,MATCH("Telefone",'Relatório do SketchUp'!$A$1:$CZ$1,0))&amp;"",IFERROR(INDEX('Relatório do SketchUp'!$A$75:$CZ$75,MATCH("f10_telefone",'Relatório do SketchUp'!$A$1:$CZ$1,0))&amp;"","")),IFERROR(INDEX('Relatório do SketchUp'!$A$75:$CZ$75,MATCH("E-mail",'Relatório do SketchUp'!$A$1:$CZ$1,0))&amp;"",IFERROR(INDEX('Relatório do SketchUp'!$A$75:$CZ$75,MATCH("f12_email",'Relatório do SketchUp'!$A$1:$CZ$1,0))&amp;"","")))</f>
        <v/>
      </c>
      <c r="P78" s="19">
        <f>IFERROR(INDEX('Relatório do SketchUp'!$A$75:$CZ$75,MATCH("Página do produto",'Relatório do SketchUp'!$A$1:$CZ$1,0))&amp;"",IFERROR(INDEX('Relatório do SketchUp'!$A$75:$CZ$75,MATCH("f15_link_produto",'Relatório do SketchUp'!$A$1:$CZ$1,0))&amp;"",IFERROR(INDEX('Relatório do SketchUp'!$A$75:$CZ$75,MATCH("Onde comprar",'Relatório do SketchUp'!$A$1:$CZ$1,0))&amp;"",IFERROR(INDEX('Relatório do SketchUp'!$A$75:$CZ$75,MATCH("f14_onde_comprar",'Relatório do SketchUp'!$A$1:$CZ$1,0))&amp;"",IFERROR(INDEX('Relatório do SketchUp'!$A$75:$CZ$75,MATCH("Site",'Relatório do SketchUp'!$A$1:$CZ$1,0))&amp;"",IFERROR(INDEX('Relatório do SketchUp'!$A$75:$CZ$75,MATCH("f13_site",'Relatório do SketchUp'!$A$1:$CZ$1,0))&amp;"",""))))))</f>
        <v/>
      </c>
      <c r="Q78" s="18" t="n"/>
      <c r="R78" s="18" t="n"/>
      <c r="S78" s="18" t="n"/>
      <c r="T78" s="22" t="n"/>
      <c r="U78" s="23">
        <f>IF(OR(T78="",Q78=""),"",T78+Q78)</f>
        <v/>
      </c>
      <c r="V78" s="22" t="n"/>
      <c r="W78" s="18" t="n"/>
      <c r="X78" s="18" t="n"/>
    </row>
    <row r="79" ht="18" customHeight="1">
      <c r="A79" s="18" t="n"/>
      <c r="B79" s="18" t="n"/>
      <c r="C79" s="19">
        <f>IFERROR(INDEX('Relatório do SketchUp'!$A$76:$CZ$76,MATCH("Produto",'Relatório do SketchUp'!$A$1:$CZ$1,0))&amp;"",IFERROR(INDEX('Relatório do SketchUp'!$A$76:$CZ$76,MATCH("f02_produto",'Relatório do SketchUp'!$A$1:$CZ$1,0))&amp;"",IFERROR(INDEX('Relatório do SketchUp'!$A$76:$CZ$76,MATCH("Definition Name",'Relatório do SketchUp'!$A$1:$CZ$1,0))&amp;"",IFERROR(INDEX('Relatório do SketchUp'!$A$76:$CZ$76,MATCH("Nome da definição",'Relatório do SketchUp'!$A$1:$CZ$1,0))&amp;"",""))))</f>
        <v/>
      </c>
      <c r="D79" s="19">
        <f>IFERROR(INDEX('Relatório do SketchUp'!$A$76:$CZ$76,MATCH("Marca",'Relatório do SketchUp'!$A$1:$CZ$1,0))&amp;"",IFERROR(INDEX('Relatório do SketchUp'!$A$76:$CZ$76,MATCH("f01_marca",'Relatório do SketchUp'!$A$1:$CZ$1,0))&amp;"",""))</f>
        <v/>
      </c>
      <c r="E79" s="19">
        <f>IFERROR(INDEX('Relatório do SketchUp'!$A$76:$CZ$76,MATCH("Linha",'Relatório do SketchUp'!$A$1:$CZ$1,0))&amp;"",IFERROR(INDEX('Relatório do SketchUp'!$A$76:$CZ$76,MATCH("f04_linha",'Relatório do SketchUp'!$A$1:$CZ$1,0))&amp;"",""))</f>
        <v/>
      </c>
      <c r="F79" s="19">
        <f>IFERROR(INDEX('Relatório do SketchUp'!$A$76:$CZ$76,MATCH("Código do produto",'Relatório do SketchUp'!$A$1:$CZ$1,0))&amp;"",IFERROR(INDEX('Relatório do SketchUp'!$A$76:$CZ$76,MATCH("f03_codigo",'Relatório do SketchUp'!$A$1:$CZ$1,0))&amp;"",""))</f>
        <v/>
      </c>
      <c r="G79" s="19">
        <f>IFERROR(INDEX('Relatório do SketchUp'!$A$76:$CZ$76,MATCH("Dimensões",'Relatório do SketchUp'!$A$1:$CZ$1,0))&amp;"",IFERROR(INDEX('Relatório do SketchUp'!$A$76:$CZ$76,MATCH("f06_dimensoes",'Relatório do SketchUp'!$A$1:$CZ$1,0))&amp;"",""))</f>
        <v/>
      </c>
      <c r="H79" s="19">
        <f>IFERROR(INDEX('Relatório do SketchUp'!$A$76:$CZ$76,MATCH("Acabamento",'Relatório do SketchUp'!$A$1:$CZ$1,0))&amp;"",IFERROR(INDEX('Relatório do SketchUp'!$A$76:$CZ$76,MATCH("f07_acabamento",'Relatório do SketchUp'!$A$1:$CZ$1,0))&amp;"",""))</f>
        <v/>
      </c>
      <c r="I79" s="19">
        <f>IF(C79="","",IFERROR(VALUE(IFERROR(INDEX('Relatório do SketchUp'!$A$76:$CZ$76,MATCH("Quantity",'Relatório do SketchUp'!$A$1:$CZ$1,0))&amp;"",IFERROR(INDEX('Relatório do SketchUp'!$A$76:$CZ$76,MATCH("Quantidade",'Relatório do SketchUp'!$A$1:$CZ$1,0))&amp;"",IFERROR(INDEX('Relatório do SketchUp'!$A$76:$CZ$76,MATCH("Qtd",'Relatório do SketchUp'!$A$1:$CZ$1,0))&amp;"",IFERROR(INDEX('Relatório do SketchUp'!$A$76:$CZ$76,MATCH("Count",'Relatório do SketchUp'!$A$1:$CZ$1,0))&amp;"",""))))),1))</f>
        <v/>
      </c>
      <c r="J79" s="18" t="n"/>
      <c r="K79" s="19">
        <f>IFERROR(INDEX('Relatório do SketchUp'!$A$76:$CZ$76,MATCH("Preço estimado",'Relatório do SketchUp'!$A$1:$CZ$1,0))&amp;"",IFERROR(INDEX('Relatório do SketchUp'!$A$76:$CZ$76,MATCH("f16_preco",'Relatório do SketchUp'!$A$1:$CZ$1,0))&amp;"",""))</f>
        <v/>
      </c>
      <c r="L79" s="20" t="n"/>
      <c r="M79" s="21">
        <f>IF(OR(I79="",L79=""),"",I79*L79)</f>
        <v/>
      </c>
      <c r="N79" s="19">
        <f>IF(IFERROR(INDEX('Relatório do SketchUp'!$A$76:$CZ$76,MATCH("Fornecedor",'Relatório do SketchUp'!$A$1:$CZ$1,0))&amp;"",IFERROR(INDEX('Relatório do SketchUp'!$A$76:$CZ$76,MATCH("f09_fornecedor",'Relatório do SketchUp'!$A$1:$CZ$1,0))&amp;"",""))&lt;&gt;"",IFERROR(INDEX('Relatório do SketchUp'!$A$76:$CZ$76,MATCH("Fornecedor",'Relatório do SketchUp'!$A$1:$CZ$1,0))&amp;"",IFERROR(INDEX('Relatório do SketchUp'!$A$76:$CZ$76,MATCH("f09_fornecedor",'Relatório do SketchUp'!$A$1:$CZ$1,0))&amp;"","")),IF(IFERROR(INDEX('Relatório do SketchUp'!$A$76:$CZ$76,MATCH("Marca",'Relatório do SketchUp'!$A$1:$CZ$1,0))&amp;"",IFERROR(INDEX('Relatório do SketchUp'!$A$76:$CZ$76,MATCH("f01_marca",'Relatório do SketchUp'!$A$1:$CZ$1,0))&amp;"",""))&lt;&gt;"",IFERROR(INDEX('Relatório do SketchUp'!$A$76:$CZ$76,MATCH("Marca",'Relatório do SketchUp'!$A$1:$CZ$1,0))&amp;"",IFERROR(INDEX('Relatório do SketchUp'!$A$76:$CZ$76,MATCH("f01_marca",'Relatório do SketchUp'!$A$1:$CZ$1,0))&amp;"","")),""))</f>
        <v/>
      </c>
      <c r="O79" s="19">
        <f>_xlfn.TEXTJOIN(" · ",TRUE,IFERROR(INDEX('Relatório do SketchUp'!$A$76:$CZ$76,MATCH("WhatsApp",'Relatório do SketchUp'!$A$1:$CZ$1,0))&amp;"",IFERROR(INDEX('Relatório do SketchUp'!$A$76:$CZ$76,MATCH("f11_whatsapp",'Relatório do SketchUp'!$A$1:$CZ$1,0))&amp;"","")),IFERROR(INDEX('Relatório do SketchUp'!$A$76:$CZ$76,MATCH("Telefone",'Relatório do SketchUp'!$A$1:$CZ$1,0))&amp;"",IFERROR(INDEX('Relatório do SketchUp'!$A$76:$CZ$76,MATCH("f10_telefone",'Relatório do SketchUp'!$A$1:$CZ$1,0))&amp;"","")),IFERROR(INDEX('Relatório do SketchUp'!$A$76:$CZ$76,MATCH("E-mail",'Relatório do SketchUp'!$A$1:$CZ$1,0))&amp;"",IFERROR(INDEX('Relatório do SketchUp'!$A$76:$CZ$76,MATCH("f12_email",'Relatório do SketchUp'!$A$1:$CZ$1,0))&amp;"","")))</f>
        <v/>
      </c>
      <c r="P79" s="19">
        <f>IFERROR(INDEX('Relatório do SketchUp'!$A$76:$CZ$76,MATCH("Página do produto",'Relatório do SketchUp'!$A$1:$CZ$1,0))&amp;"",IFERROR(INDEX('Relatório do SketchUp'!$A$76:$CZ$76,MATCH("f15_link_produto",'Relatório do SketchUp'!$A$1:$CZ$1,0))&amp;"",IFERROR(INDEX('Relatório do SketchUp'!$A$76:$CZ$76,MATCH("Onde comprar",'Relatório do SketchUp'!$A$1:$CZ$1,0))&amp;"",IFERROR(INDEX('Relatório do SketchUp'!$A$76:$CZ$76,MATCH("f14_onde_comprar",'Relatório do SketchUp'!$A$1:$CZ$1,0))&amp;"",IFERROR(INDEX('Relatório do SketchUp'!$A$76:$CZ$76,MATCH("Site",'Relatório do SketchUp'!$A$1:$CZ$1,0))&amp;"",IFERROR(INDEX('Relatório do SketchUp'!$A$76:$CZ$76,MATCH("f13_site",'Relatório do SketchUp'!$A$1:$CZ$1,0))&amp;"",""))))))</f>
        <v/>
      </c>
      <c r="Q79" s="18" t="n"/>
      <c r="R79" s="18" t="n"/>
      <c r="S79" s="18" t="n"/>
      <c r="T79" s="22" t="n"/>
      <c r="U79" s="23">
        <f>IF(OR(T79="",Q79=""),"",T79+Q79)</f>
        <v/>
      </c>
      <c r="V79" s="22" t="n"/>
      <c r="W79" s="18" t="n"/>
      <c r="X79" s="18" t="n"/>
    </row>
    <row r="80" ht="18" customHeight="1">
      <c r="A80" s="18" t="n"/>
      <c r="B80" s="18" t="n"/>
      <c r="C80" s="19">
        <f>IFERROR(INDEX('Relatório do SketchUp'!$A$77:$CZ$77,MATCH("Produto",'Relatório do SketchUp'!$A$1:$CZ$1,0))&amp;"",IFERROR(INDEX('Relatório do SketchUp'!$A$77:$CZ$77,MATCH("f02_produto",'Relatório do SketchUp'!$A$1:$CZ$1,0))&amp;"",IFERROR(INDEX('Relatório do SketchUp'!$A$77:$CZ$77,MATCH("Definition Name",'Relatório do SketchUp'!$A$1:$CZ$1,0))&amp;"",IFERROR(INDEX('Relatório do SketchUp'!$A$77:$CZ$77,MATCH("Nome da definição",'Relatório do SketchUp'!$A$1:$CZ$1,0))&amp;"",""))))</f>
        <v/>
      </c>
      <c r="D80" s="19">
        <f>IFERROR(INDEX('Relatório do SketchUp'!$A$77:$CZ$77,MATCH("Marca",'Relatório do SketchUp'!$A$1:$CZ$1,0))&amp;"",IFERROR(INDEX('Relatório do SketchUp'!$A$77:$CZ$77,MATCH("f01_marca",'Relatório do SketchUp'!$A$1:$CZ$1,0))&amp;"",""))</f>
        <v/>
      </c>
      <c r="E80" s="19">
        <f>IFERROR(INDEX('Relatório do SketchUp'!$A$77:$CZ$77,MATCH("Linha",'Relatório do SketchUp'!$A$1:$CZ$1,0))&amp;"",IFERROR(INDEX('Relatório do SketchUp'!$A$77:$CZ$77,MATCH("f04_linha",'Relatório do SketchUp'!$A$1:$CZ$1,0))&amp;"",""))</f>
        <v/>
      </c>
      <c r="F80" s="19">
        <f>IFERROR(INDEX('Relatório do SketchUp'!$A$77:$CZ$77,MATCH("Código do produto",'Relatório do SketchUp'!$A$1:$CZ$1,0))&amp;"",IFERROR(INDEX('Relatório do SketchUp'!$A$77:$CZ$77,MATCH("f03_codigo",'Relatório do SketchUp'!$A$1:$CZ$1,0))&amp;"",""))</f>
        <v/>
      </c>
      <c r="G80" s="19">
        <f>IFERROR(INDEX('Relatório do SketchUp'!$A$77:$CZ$77,MATCH("Dimensões",'Relatório do SketchUp'!$A$1:$CZ$1,0))&amp;"",IFERROR(INDEX('Relatório do SketchUp'!$A$77:$CZ$77,MATCH("f06_dimensoes",'Relatório do SketchUp'!$A$1:$CZ$1,0))&amp;"",""))</f>
        <v/>
      </c>
      <c r="H80" s="19">
        <f>IFERROR(INDEX('Relatório do SketchUp'!$A$77:$CZ$77,MATCH("Acabamento",'Relatório do SketchUp'!$A$1:$CZ$1,0))&amp;"",IFERROR(INDEX('Relatório do SketchUp'!$A$77:$CZ$77,MATCH("f07_acabamento",'Relatório do SketchUp'!$A$1:$CZ$1,0))&amp;"",""))</f>
        <v/>
      </c>
      <c r="I80" s="19">
        <f>IF(C80="","",IFERROR(VALUE(IFERROR(INDEX('Relatório do SketchUp'!$A$77:$CZ$77,MATCH("Quantity",'Relatório do SketchUp'!$A$1:$CZ$1,0))&amp;"",IFERROR(INDEX('Relatório do SketchUp'!$A$77:$CZ$77,MATCH("Quantidade",'Relatório do SketchUp'!$A$1:$CZ$1,0))&amp;"",IFERROR(INDEX('Relatório do SketchUp'!$A$77:$CZ$77,MATCH("Qtd",'Relatório do SketchUp'!$A$1:$CZ$1,0))&amp;"",IFERROR(INDEX('Relatório do SketchUp'!$A$77:$CZ$77,MATCH("Count",'Relatório do SketchUp'!$A$1:$CZ$1,0))&amp;"",""))))),1))</f>
        <v/>
      </c>
      <c r="J80" s="18" t="n"/>
      <c r="K80" s="19">
        <f>IFERROR(INDEX('Relatório do SketchUp'!$A$77:$CZ$77,MATCH("Preço estimado",'Relatório do SketchUp'!$A$1:$CZ$1,0))&amp;"",IFERROR(INDEX('Relatório do SketchUp'!$A$77:$CZ$77,MATCH("f16_preco",'Relatório do SketchUp'!$A$1:$CZ$1,0))&amp;"",""))</f>
        <v/>
      </c>
      <c r="L80" s="20" t="n"/>
      <c r="M80" s="21">
        <f>IF(OR(I80="",L80=""),"",I80*L80)</f>
        <v/>
      </c>
      <c r="N80" s="19">
        <f>IF(IFERROR(INDEX('Relatório do SketchUp'!$A$77:$CZ$77,MATCH("Fornecedor",'Relatório do SketchUp'!$A$1:$CZ$1,0))&amp;"",IFERROR(INDEX('Relatório do SketchUp'!$A$77:$CZ$77,MATCH("f09_fornecedor",'Relatório do SketchUp'!$A$1:$CZ$1,0))&amp;"",""))&lt;&gt;"",IFERROR(INDEX('Relatório do SketchUp'!$A$77:$CZ$77,MATCH("Fornecedor",'Relatório do SketchUp'!$A$1:$CZ$1,0))&amp;"",IFERROR(INDEX('Relatório do SketchUp'!$A$77:$CZ$77,MATCH("f09_fornecedor",'Relatório do SketchUp'!$A$1:$CZ$1,0))&amp;"","")),IF(IFERROR(INDEX('Relatório do SketchUp'!$A$77:$CZ$77,MATCH("Marca",'Relatório do SketchUp'!$A$1:$CZ$1,0))&amp;"",IFERROR(INDEX('Relatório do SketchUp'!$A$77:$CZ$77,MATCH("f01_marca",'Relatório do SketchUp'!$A$1:$CZ$1,0))&amp;"",""))&lt;&gt;"",IFERROR(INDEX('Relatório do SketchUp'!$A$77:$CZ$77,MATCH("Marca",'Relatório do SketchUp'!$A$1:$CZ$1,0))&amp;"",IFERROR(INDEX('Relatório do SketchUp'!$A$77:$CZ$77,MATCH("f01_marca",'Relatório do SketchUp'!$A$1:$CZ$1,0))&amp;"","")),""))</f>
        <v/>
      </c>
      <c r="O80" s="19">
        <f>_xlfn.TEXTJOIN(" · ",TRUE,IFERROR(INDEX('Relatório do SketchUp'!$A$77:$CZ$77,MATCH("WhatsApp",'Relatório do SketchUp'!$A$1:$CZ$1,0))&amp;"",IFERROR(INDEX('Relatório do SketchUp'!$A$77:$CZ$77,MATCH("f11_whatsapp",'Relatório do SketchUp'!$A$1:$CZ$1,0))&amp;"","")),IFERROR(INDEX('Relatório do SketchUp'!$A$77:$CZ$77,MATCH("Telefone",'Relatório do SketchUp'!$A$1:$CZ$1,0))&amp;"",IFERROR(INDEX('Relatório do SketchUp'!$A$77:$CZ$77,MATCH("f10_telefone",'Relatório do SketchUp'!$A$1:$CZ$1,0))&amp;"","")),IFERROR(INDEX('Relatório do SketchUp'!$A$77:$CZ$77,MATCH("E-mail",'Relatório do SketchUp'!$A$1:$CZ$1,0))&amp;"",IFERROR(INDEX('Relatório do SketchUp'!$A$77:$CZ$77,MATCH("f12_email",'Relatório do SketchUp'!$A$1:$CZ$1,0))&amp;"","")))</f>
        <v/>
      </c>
      <c r="P80" s="19">
        <f>IFERROR(INDEX('Relatório do SketchUp'!$A$77:$CZ$77,MATCH("Página do produto",'Relatório do SketchUp'!$A$1:$CZ$1,0))&amp;"",IFERROR(INDEX('Relatório do SketchUp'!$A$77:$CZ$77,MATCH("f15_link_produto",'Relatório do SketchUp'!$A$1:$CZ$1,0))&amp;"",IFERROR(INDEX('Relatório do SketchUp'!$A$77:$CZ$77,MATCH("Onde comprar",'Relatório do SketchUp'!$A$1:$CZ$1,0))&amp;"",IFERROR(INDEX('Relatório do SketchUp'!$A$77:$CZ$77,MATCH("f14_onde_comprar",'Relatório do SketchUp'!$A$1:$CZ$1,0))&amp;"",IFERROR(INDEX('Relatório do SketchUp'!$A$77:$CZ$77,MATCH("Site",'Relatório do SketchUp'!$A$1:$CZ$1,0))&amp;"",IFERROR(INDEX('Relatório do SketchUp'!$A$77:$CZ$77,MATCH("f13_site",'Relatório do SketchUp'!$A$1:$CZ$1,0))&amp;"",""))))))</f>
        <v/>
      </c>
      <c r="Q80" s="18" t="n"/>
      <c r="R80" s="18" t="n"/>
      <c r="S80" s="18" t="n"/>
      <c r="T80" s="22" t="n"/>
      <c r="U80" s="23">
        <f>IF(OR(T80="",Q80=""),"",T80+Q80)</f>
        <v/>
      </c>
      <c r="V80" s="22" t="n"/>
      <c r="W80" s="18" t="n"/>
      <c r="X80" s="18" t="n"/>
    </row>
    <row r="81" ht="18" customHeight="1">
      <c r="A81" s="18" t="n"/>
      <c r="B81" s="18" t="n"/>
      <c r="C81" s="19">
        <f>IFERROR(INDEX('Relatório do SketchUp'!$A$78:$CZ$78,MATCH("Produto",'Relatório do SketchUp'!$A$1:$CZ$1,0))&amp;"",IFERROR(INDEX('Relatório do SketchUp'!$A$78:$CZ$78,MATCH("f02_produto",'Relatório do SketchUp'!$A$1:$CZ$1,0))&amp;"",IFERROR(INDEX('Relatório do SketchUp'!$A$78:$CZ$78,MATCH("Definition Name",'Relatório do SketchUp'!$A$1:$CZ$1,0))&amp;"",IFERROR(INDEX('Relatório do SketchUp'!$A$78:$CZ$78,MATCH("Nome da definição",'Relatório do SketchUp'!$A$1:$CZ$1,0))&amp;"",""))))</f>
        <v/>
      </c>
      <c r="D81" s="19">
        <f>IFERROR(INDEX('Relatório do SketchUp'!$A$78:$CZ$78,MATCH("Marca",'Relatório do SketchUp'!$A$1:$CZ$1,0))&amp;"",IFERROR(INDEX('Relatório do SketchUp'!$A$78:$CZ$78,MATCH("f01_marca",'Relatório do SketchUp'!$A$1:$CZ$1,0))&amp;"",""))</f>
        <v/>
      </c>
      <c r="E81" s="19">
        <f>IFERROR(INDEX('Relatório do SketchUp'!$A$78:$CZ$78,MATCH("Linha",'Relatório do SketchUp'!$A$1:$CZ$1,0))&amp;"",IFERROR(INDEX('Relatório do SketchUp'!$A$78:$CZ$78,MATCH("f04_linha",'Relatório do SketchUp'!$A$1:$CZ$1,0))&amp;"",""))</f>
        <v/>
      </c>
      <c r="F81" s="19">
        <f>IFERROR(INDEX('Relatório do SketchUp'!$A$78:$CZ$78,MATCH("Código do produto",'Relatório do SketchUp'!$A$1:$CZ$1,0))&amp;"",IFERROR(INDEX('Relatório do SketchUp'!$A$78:$CZ$78,MATCH("f03_codigo",'Relatório do SketchUp'!$A$1:$CZ$1,0))&amp;"",""))</f>
        <v/>
      </c>
      <c r="G81" s="19">
        <f>IFERROR(INDEX('Relatório do SketchUp'!$A$78:$CZ$78,MATCH("Dimensões",'Relatório do SketchUp'!$A$1:$CZ$1,0))&amp;"",IFERROR(INDEX('Relatório do SketchUp'!$A$78:$CZ$78,MATCH("f06_dimensoes",'Relatório do SketchUp'!$A$1:$CZ$1,0))&amp;"",""))</f>
        <v/>
      </c>
      <c r="H81" s="19">
        <f>IFERROR(INDEX('Relatório do SketchUp'!$A$78:$CZ$78,MATCH("Acabamento",'Relatório do SketchUp'!$A$1:$CZ$1,0))&amp;"",IFERROR(INDEX('Relatório do SketchUp'!$A$78:$CZ$78,MATCH("f07_acabamento",'Relatório do SketchUp'!$A$1:$CZ$1,0))&amp;"",""))</f>
        <v/>
      </c>
      <c r="I81" s="19">
        <f>IF(C81="","",IFERROR(VALUE(IFERROR(INDEX('Relatório do SketchUp'!$A$78:$CZ$78,MATCH("Quantity",'Relatório do SketchUp'!$A$1:$CZ$1,0))&amp;"",IFERROR(INDEX('Relatório do SketchUp'!$A$78:$CZ$78,MATCH("Quantidade",'Relatório do SketchUp'!$A$1:$CZ$1,0))&amp;"",IFERROR(INDEX('Relatório do SketchUp'!$A$78:$CZ$78,MATCH("Qtd",'Relatório do SketchUp'!$A$1:$CZ$1,0))&amp;"",IFERROR(INDEX('Relatório do SketchUp'!$A$78:$CZ$78,MATCH("Count",'Relatório do SketchUp'!$A$1:$CZ$1,0))&amp;"",""))))),1))</f>
        <v/>
      </c>
      <c r="J81" s="18" t="n"/>
      <c r="K81" s="19">
        <f>IFERROR(INDEX('Relatório do SketchUp'!$A$78:$CZ$78,MATCH("Preço estimado",'Relatório do SketchUp'!$A$1:$CZ$1,0))&amp;"",IFERROR(INDEX('Relatório do SketchUp'!$A$78:$CZ$78,MATCH("f16_preco",'Relatório do SketchUp'!$A$1:$CZ$1,0))&amp;"",""))</f>
        <v/>
      </c>
      <c r="L81" s="20" t="n"/>
      <c r="M81" s="21">
        <f>IF(OR(I81="",L81=""),"",I81*L81)</f>
        <v/>
      </c>
      <c r="N81" s="19">
        <f>IF(IFERROR(INDEX('Relatório do SketchUp'!$A$78:$CZ$78,MATCH("Fornecedor",'Relatório do SketchUp'!$A$1:$CZ$1,0))&amp;"",IFERROR(INDEX('Relatório do SketchUp'!$A$78:$CZ$78,MATCH("f09_fornecedor",'Relatório do SketchUp'!$A$1:$CZ$1,0))&amp;"",""))&lt;&gt;"",IFERROR(INDEX('Relatório do SketchUp'!$A$78:$CZ$78,MATCH("Fornecedor",'Relatório do SketchUp'!$A$1:$CZ$1,0))&amp;"",IFERROR(INDEX('Relatório do SketchUp'!$A$78:$CZ$78,MATCH("f09_fornecedor",'Relatório do SketchUp'!$A$1:$CZ$1,0))&amp;"","")),IF(IFERROR(INDEX('Relatório do SketchUp'!$A$78:$CZ$78,MATCH("Marca",'Relatório do SketchUp'!$A$1:$CZ$1,0))&amp;"",IFERROR(INDEX('Relatório do SketchUp'!$A$78:$CZ$78,MATCH("f01_marca",'Relatório do SketchUp'!$A$1:$CZ$1,0))&amp;"",""))&lt;&gt;"",IFERROR(INDEX('Relatório do SketchUp'!$A$78:$CZ$78,MATCH("Marca",'Relatório do SketchUp'!$A$1:$CZ$1,0))&amp;"",IFERROR(INDEX('Relatório do SketchUp'!$A$78:$CZ$78,MATCH("f01_marca",'Relatório do SketchUp'!$A$1:$CZ$1,0))&amp;"","")),""))</f>
        <v/>
      </c>
      <c r="O81" s="19">
        <f>_xlfn.TEXTJOIN(" · ",TRUE,IFERROR(INDEX('Relatório do SketchUp'!$A$78:$CZ$78,MATCH("WhatsApp",'Relatório do SketchUp'!$A$1:$CZ$1,0))&amp;"",IFERROR(INDEX('Relatório do SketchUp'!$A$78:$CZ$78,MATCH("f11_whatsapp",'Relatório do SketchUp'!$A$1:$CZ$1,0))&amp;"","")),IFERROR(INDEX('Relatório do SketchUp'!$A$78:$CZ$78,MATCH("Telefone",'Relatório do SketchUp'!$A$1:$CZ$1,0))&amp;"",IFERROR(INDEX('Relatório do SketchUp'!$A$78:$CZ$78,MATCH("f10_telefone",'Relatório do SketchUp'!$A$1:$CZ$1,0))&amp;"","")),IFERROR(INDEX('Relatório do SketchUp'!$A$78:$CZ$78,MATCH("E-mail",'Relatório do SketchUp'!$A$1:$CZ$1,0))&amp;"",IFERROR(INDEX('Relatório do SketchUp'!$A$78:$CZ$78,MATCH("f12_email",'Relatório do SketchUp'!$A$1:$CZ$1,0))&amp;"","")))</f>
        <v/>
      </c>
      <c r="P81" s="19">
        <f>IFERROR(INDEX('Relatório do SketchUp'!$A$78:$CZ$78,MATCH("Página do produto",'Relatório do SketchUp'!$A$1:$CZ$1,0))&amp;"",IFERROR(INDEX('Relatório do SketchUp'!$A$78:$CZ$78,MATCH("f15_link_produto",'Relatório do SketchUp'!$A$1:$CZ$1,0))&amp;"",IFERROR(INDEX('Relatório do SketchUp'!$A$78:$CZ$78,MATCH("Onde comprar",'Relatório do SketchUp'!$A$1:$CZ$1,0))&amp;"",IFERROR(INDEX('Relatório do SketchUp'!$A$78:$CZ$78,MATCH("f14_onde_comprar",'Relatório do SketchUp'!$A$1:$CZ$1,0))&amp;"",IFERROR(INDEX('Relatório do SketchUp'!$A$78:$CZ$78,MATCH("Site",'Relatório do SketchUp'!$A$1:$CZ$1,0))&amp;"",IFERROR(INDEX('Relatório do SketchUp'!$A$78:$CZ$78,MATCH("f13_site",'Relatório do SketchUp'!$A$1:$CZ$1,0))&amp;"",""))))))</f>
        <v/>
      </c>
      <c r="Q81" s="18" t="n"/>
      <c r="R81" s="18" t="n"/>
      <c r="S81" s="18" t="n"/>
      <c r="T81" s="22" t="n"/>
      <c r="U81" s="23">
        <f>IF(OR(T81="",Q81=""),"",T81+Q81)</f>
        <v/>
      </c>
      <c r="V81" s="22" t="n"/>
      <c r="W81" s="18" t="n"/>
      <c r="X81" s="18" t="n"/>
    </row>
    <row r="82" ht="18" customHeight="1">
      <c r="A82" s="18" t="n"/>
      <c r="B82" s="18" t="n"/>
      <c r="C82" s="19">
        <f>IFERROR(INDEX('Relatório do SketchUp'!$A$79:$CZ$79,MATCH("Produto",'Relatório do SketchUp'!$A$1:$CZ$1,0))&amp;"",IFERROR(INDEX('Relatório do SketchUp'!$A$79:$CZ$79,MATCH("f02_produto",'Relatório do SketchUp'!$A$1:$CZ$1,0))&amp;"",IFERROR(INDEX('Relatório do SketchUp'!$A$79:$CZ$79,MATCH("Definition Name",'Relatório do SketchUp'!$A$1:$CZ$1,0))&amp;"",IFERROR(INDEX('Relatório do SketchUp'!$A$79:$CZ$79,MATCH("Nome da definição",'Relatório do SketchUp'!$A$1:$CZ$1,0))&amp;"",""))))</f>
        <v/>
      </c>
      <c r="D82" s="19">
        <f>IFERROR(INDEX('Relatório do SketchUp'!$A$79:$CZ$79,MATCH("Marca",'Relatório do SketchUp'!$A$1:$CZ$1,0))&amp;"",IFERROR(INDEX('Relatório do SketchUp'!$A$79:$CZ$79,MATCH("f01_marca",'Relatório do SketchUp'!$A$1:$CZ$1,0))&amp;"",""))</f>
        <v/>
      </c>
      <c r="E82" s="19">
        <f>IFERROR(INDEX('Relatório do SketchUp'!$A$79:$CZ$79,MATCH("Linha",'Relatório do SketchUp'!$A$1:$CZ$1,0))&amp;"",IFERROR(INDEX('Relatório do SketchUp'!$A$79:$CZ$79,MATCH("f04_linha",'Relatório do SketchUp'!$A$1:$CZ$1,0))&amp;"",""))</f>
        <v/>
      </c>
      <c r="F82" s="19">
        <f>IFERROR(INDEX('Relatório do SketchUp'!$A$79:$CZ$79,MATCH("Código do produto",'Relatório do SketchUp'!$A$1:$CZ$1,0))&amp;"",IFERROR(INDEX('Relatório do SketchUp'!$A$79:$CZ$79,MATCH("f03_codigo",'Relatório do SketchUp'!$A$1:$CZ$1,0))&amp;"",""))</f>
        <v/>
      </c>
      <c r="G82" s="19">
        <f>IFERROR(INDEX('Relatório do SketchUp'!$A$79:$CZ$79,MATCH("Dimensões",'Relatório do SketchUp'!$A$1:$CZ$1,0))&amp;"",IFERROR(INDEX('Relatório do SketchUp'!$A$79:$CZ$79,MATCH("f06_dimensoes",'Relatório do SketchUp'!$A$1:$CZ$1,0))&amp;"",""))</f>
        <v/>
      </c>
      <c r="H82" s="19">
        <f>IFERROR(INDEX('Relatório do SketchUp'!$A$79:$CZ$79,MATCH("Acabamento",'Relatório do SketchUp'!$A$1:$CZ$1,0))&amp;"",IFERROR(INDEX('Relatório do SketchUp'!$A$79:$CZ$79,MATCH("f07_acabamento",'Relatório do SketchUp'!$A$1:$CZ$1,0))&amp;"",""))</f>
        <v/>
      </c>
      <c r="I82" s="19">
        <f>IF(C82="","",IFERROR(VALUE(IFERROR(INDEX('Relatório do SketchUp'!$A$79:$CZ$79,MATCH("Quantity",'Relatório do SketchUp'!$A$1:$CZ$1,0))&amp;"",IFERROR(INDEX('Relatório do SketchUp'!$A$79:$CZ$79,MATCH("Quantidade",'Relatório do SketchUp'!$A$1:$CZ$1,0))&amp;"",IFERROR(INDEX('Relatório do SketchUp'!$A$79:$CZ$79,MATCH("Qtd",'Relatório do SketchUp'!$A$1:$CZ$1,0))&amp;"",IFERROR(INDEX('Relatório do SketchUp'!$A$79:$CZ$79,MATCH("Count",'Relatório do SketchUp'!$A$1:$CZ$1,0))&amp;"",""))))),1))</f>
        <v/>
      </c>
      <c r="J82" s="18" t="n"/>
      <c r="K82" s="19">
        <f>IFERROR(INDEX('Relatório do SketchUp'!$A$79:$CZ$79,MATCH("Preço estimado",'Relatório do SketchUp'!$A$1:$CZ$1,0))&amp;"",IFERROR(INDEX('Relatório do SketchUp'!$A$79:$CZ$79,MATCH("f16_preco",'Relatório do SketchUp'!$A$1:$CZ$1,0))&amp;"",""))</f>
        <v/>
      </c>
      <c r="L82" s="20" t="n"/>
      <c r="M82" s="21">
        <f>IF(OR(I82="",L82=""),"",I82*L82)</f>
        <v/>
      </c>
      <c r="N82" s="19">
        <f>IF(IFERROR(INDEX('Relatório do SketchUp'!$A$79:$CZ$79,MATCH("Fornecedor",'Relatório do SketchUp'!$A$1:$CZ$1,0))&amp;"",IFERROR(INDEX('Relatório do SketchUp'!$A$79:$CZ$79,MATCH("f09_fornecedor",'Relatório do SketchUp'!$A$1:$CZ$1,0))&amp;"",""))&lt;&gt;"",IFERROR(INDEX('Relatório do SketchUp'!$A$79:$CZ$79,MATCH("Fornecedor",'Relatório do SketchUp'!$A$1:$CZ$1,0))&amp;"",IFERROR(INDEX('Relatório do SketchUp'!$A$79:$CZ$79,MATCH("f09_fornecedor",'Relatório do SketchUp'!$A$1:$CZ$1,0))&amp;"","")),IF(IFERROR(INDEX('Relatório do SketchUp'!$A$79:$CZ$79,MATCH("Marca",'Relatório do SketchUp'!$A$1:$CZ$1,0))&amp;"",IFERROR(INDEX('Relatório do SketchUp'!$A$79:$CZ$79,MATCH("f01_marca",'Relatório do SketchUp'!$A$1:$CZ$1,0))&amp;"",""))&lt;&gt;"",IFERROR(INDEX('Relatório do SketchUp'!$A$79:$CZ$79,MATCH("Marca",'Relatório do SketchUp'!$A$1:$CZ$1,0))&amp;"",IFERROR(INDEX('Relatório do SketchUp'!$A$79:$CZ$79,MATCH("f01_marca",'Relatório do SketchUp'!$A$1:$CZ$1,0))&amp;"","")),""))</f>
        <v/>
      </c>
      <c r="O82" s="19">
        <f>_xlfn.TEXTJOIN(" · ",TRUE,IFERROR(INDEX('Relatório do SketchUp'!$A$79:$CZ$79,MATCH("WhatsApp",'Relatório do SketchUp'!$A$1:$CZ$1,0))&amp;"",IFERROR(INDEX('Relatório do SketchUp'!$A$79:$CZ$79,MATCH("f11_whatsapp",'Relatório do SketchUp'!$A$1:$CZ$1,0))&amp;"","")),IFERROR(INDEX('Relatório do SketchUp'!$A$79:$CZ$79,MATCH("Telefone",'Relatório do SketchUp'!$A$1:$CZ$1,0))&amp;"",IFERROR(INDEX('Relatório do SketchUp'!$A$79:$CZ$79,MATCH("f10_telefone",'Relatório do SketchUp'!$A$1:$CZ$1,0))&amp;"","")),IFERROR(INDEX('Relatório do SketchUp'!$A$79:$CZ$79,MATCH("E-mail",'Relatório do SketchUp'!$A$1:$CZ$1,0))&amp;"",IFERROR(INDEX('Relatório do SketchUp'!$A$79:$CZ$79,MATCH("f12_email",'Relatório do SketchUp'!$A$1:$CZ$1,0))&amp;"","")))</f>
        <v/>
      </c>
      <c r="P82" s="19">
        <f>IFERROR(INDEX('Relatório do SketchUp'!$A$79:$CZ$79,MATCH("Página do produto",'Relatório do SketchUp'!$A$1:$CZ$1,0))&amp;"",IFERROR(INDEX('Relatório do SketchUp'!$A$79:$CZ$79,MATCH("f15_link_produto",'Relatório do SketchUp'!$A$1:$CZ$1,0))&amp;"",IFERROR(INDEX('Relatório do SketchUp'!$A$79:$CZ$79,MATCH("Onde comprar",'Relatório do SketchUp'!$A$1:$CZ$1,0))&amp;"",IFERROR(INDEX('Relatório do SketchUp'!$A$79:$CZ$79,MATCH("f14_onde_comprar",'Relatório do SketchUp'!$A$1:$CZ$1,0))&amp;"",IFERROR(INDEX('Relatório do SketchUp'!$A$79:$CZ$79,MATCH("Site",'Relatório do SketchUp'!$A$1:$CZ$1,0))&amp;"",IFERROR(INDEX('Relatório do SketchUp'!$A$79:$CZ$79,MATCH("f13_site",'Relatório do SketchUp'!$A$1:$CZ$1,0))&amp;"",""))))))</f>
        <v/>
      </c>
      <c r="Q82" s="18" t="n"/>
      <c r="R82" s="18" t="n"/>
      <c r="S82" s="18" t="n"/>
      <c r="T82" s="22" t="n"/>
      <c r="U82" s="23">
        <f>IF(OR(T82="",Q82=""),"",T82+Q82)</f>
        <v/>
      </c>
      <c r="V82" s="22" t="n"/>
      <c r="W82" s="18" t="n"/>
      <c r="X82" s="18" t="n"/>
    </row>
    <row r="83" ht="18" customHeight="1">
      <c r="A83" s="18" t="n"/>
      <c r="B83" s="18" t="n"/>
      <c r="C83" s="19">
        <f>IFERROR(INDEX('Relatório do SketchUp'!$A$80:$CZ$80,MATCH("Produto",'Relatório do SketchUp'!$A$1:$CZ$1,0))&amp;"",IFERROR(INDEX('Relatório do SketchUp'!$A$80:$CZ$80,MATCH("f02_produto",'Relatório do SketchUp'!$A$1:$CZ$1,0))&amp;"",IFERROR(INDEX('Relatório do SketchUp'!$A$80:$CZ$80,MATCH("Definition Name",'Relatório do SketchUp'!$A$1:$CZ$1,0))&amp;"",IFERROR(INDEX('Relatório do SketchUp'!$A$80:$CZ$80,MATCH("Nome da definição",'Relatório do SketchUp'!$A$1:$CZ$1,0))&amp;"",""))))</f>
        <v/>
      </c>
      <c r="D83" s="19">
        <f>IFERROR(INDEX('Relatório do SketchUp'!$A$80:$CZ$80,MATCH("Marca",'Relatório do SketchUp'!$A$1:$CZ$1,0))&amp;"",IFERROR(INDEX('Relatório do SketchUp'!$A$80:$CZ$80,MATCH("f01_marca",'Relatório do SketchUp'!$A$1:$CZ$1,0))&amp;"",""))</f>
        <v/>
      </c>
      <c r="E83" s="19">
        <f>IFERROR(INDEX('Relatório do SketchUp'!$A$80:$CZ$80,MATCH("Linha",'Relatório do SketchUp'!$A$1:$CZ$1,0))&amp;"",IFERROR(INDEX('Relatório do SketchUp'!$A$80:$CZ$80,MATCH("f04_linha",'Relatório do SketchUp'!$A$1:$CZ$1,0))&amp;"",""))</f>
        <v/>
      </c>
      <c r="F83" s="19">
        <f>IFERROR(INDEX('Relatório do SketchUp'!$A$80:$CZ$80,MATCH("Código do produto",'Relatório do SketchUp'!$A$1:$CZ$1,0))&amp;"",IFERROR(INDEX('Relatório do SketchUp'!$A$80:$CZ$80,MATCH("f03_codigo",'Relatório do SketchUp'!$A$1:$CZ$1,0))&amp;"",""))</f>
        <v/>
      </c>
      <c r="G83" s="19">
        <f>IFERROR(INDEX('Relatório do SketchUp'!$A$80:$CZ$80,MATCH("Dimensões",'Relatório do SketchUp'!$A$1:$CZ$1,0))&amp;"",IFERROR(INDEX('Relatório do SketchUp'!$A$80:$CZ$80,MATCH("f06_dimensoes",'Relatório do SketchUp'!$A$1:$CZ$1,0))&amp;"",""))</f>
        <v/>
      </c>
      <c r="H83" s="19">
        <f>IFERROR(INDEX('Relatório do SketchUp'!$A$80:$CZ$80,MATCH("Acabamento",'Relatório do SketchUp'!$A$1:$CZ$1,0))&amp;"",IFERROR(INDEX('Relatório do SketchUp'!$A$80:$CZ$80,MATCH("f07_acabamento",'Relatório do SketchUp'!$A$1:$CZ$1,0))&amp;"",""))</f>
        <v/>
      </c>
      <c r="I83" s="19">
        <f>IF(C83="","",IFERROR(VALUE(IFERROR(INDEX('Relatório do SketchUp'!$A$80:$CZ$80,MATCH("Quantity",'Relatório do SketchUp'!$A$1:$CZ$1,0))&amp;"",IFERROR(INDEX('Relatório do SketchUp'!$A$80:$CZ$80,MATCH("Quantidade",'Relatório do SketchUp'!$A$1:$CZ$1,0))&amp;"",IFERROR(INDEX('Relatório do SketchUp'!$A$80:$CZ$80,MATCH("Qtd",'Relatório do SketchUp'!$A$1:$CZ$1,0))&amp;"",IFERROR(INDEX('Relatório do SketchUp'!$A$80:$CZ$80,MATCH("Count",'Relatório do SketchUp'!$A$1:$CZ$1,0))&amp;"",""))))),1))</f>
        <v/>
      </c>
      <c r="J83" s="18" t="n"/>
      <c r="K83" s="19">
        <f>IFERROR(INDEX('Relatório do SketchUp'!$A$80:$CZ$80,MATCH("Preço estimado",'Relatório do SketchUp'!$A$1:$CZ$1,0))&amp;"",IFERROR(INDEX('Relatório do SketchUp'!$A$80:$CZ$80,MATCH("f16_preco",'Relatório do SketchUp'!$A$1:$CZ$1,0))&amp;"",""))</f>
        <v/>
      </c>
      <c r="L83" s="20" t="n"/>
      <c r="M83" s="21">
        <f>IF(OR(I83="",L83=""),"",I83*L83)</f>
        <v/>
      </c>
      <c r="N83" s="19">
        <f>IF(IFERROR(INDEX('Relatório do SketchUp'!$A$80:$CZ$80,MATCH("Fornecedor",'Relatório do SketchUp'!$A$1:$CZ$1,0))&amp;"",IFERROR(INDEX('Relatório do SketchUp'!$A$80:$CZ$80,MATCH("f09_fornecedor",'Relatório do SketchUp'!$A$1:$CZ$1,0))&amp;"",""))&lt;&gt;"",IFERROR(INDEX('Relatório do SketchUp'!$A$80:$CZ$80,MATCH("Fornecedor",'Relatório do SketchUp'!$A$1:$CZ$1,0))&amp;"",IFERROR(INDEX('Relatório do SketchUp'!$A$80:$CZ$80,MATCH("f09_fornecedor",'Relatório do SketchUp'!$A$1:$CZ$1,0))&amp;"","")),IF(IFERROR(INDEX('Relatório do SketchUp'!$A$80:$CZ$80,MATCH("Marca",'Relatório do SketchUp'!$A$1:$CZ$1,0))&amp;"",IFERROR(INDEX('Relatório do SketchUp'!$A$80:$CZ$80,MATCH("f01_marca",'Relatório do SketchUp'!$A$1:$CZ$1,0))&amp;"",""))&lt;&gt;"",IFERROR(INDEX('Relatório do SketchUp'!$A$80:$CZ$80,MATCH("Marca",'Relatório do SketchUp'!$A$1:$CZ$1,0))&amp;"",IFERROR(INDEX('Relatório do SketchUp'!$A$80:$CZ$80,MATCH("f01_marca",'Relatório do SketchUp'!$A$1:$CZ$1,0))&amp;"","")),""))</f>
        <v/>
      </c>
      <c r="O83" s="19">
        <f>_xlfn.TEXTJOIN(" · ",TRUE,IFERROR(INDEX('Relatório do SketchUp'!$A$80:$CZ$80,MATCH("WhatsApp",'Relatório do SketchUp'!$A$1:$CZ$1,0))&amp;"",IFERROR(INDEX('Relatório do SketchUp'!$A$80:$CZ$80,MATCH("f11_whatsapp",'Relatório do SketchUp'!$A$1:$CZ$1,0))&amp;"","")),IFERROR(INDEX('Relatório do SketchUp'!$A$80:$CZ$80,MATCH("Telefone",'Relatório do SketchUp'!$A$1:$CZ$1,0))&amp;"",IFERROR(INDEX('Relatório do SketchUp'!$A$80:$CZ$80,MATCH("f10_telefone",'Relatório do SketchUp'!$A$1:$CZ$1,0))&amp;"","")),IFERROR(INDEX('Relatório do SketchUp'!$A$80:$CZ$80,MATCH("E-mail",'Relatório do SketchUp'!$A$1:$CZ$1,0))&amp;"",IFERROR(INDEX('Relatório do SketchUp'!$A$80:$CZ$80,MATCH("f12_email",'Relatório do SketchUp'!$A$1:$CZ$1,0))&amp;"","")))</f>
        <v/>
      </c>
      <c r="P83" s="19">
        <f>IFERROR(INDEX('Relatório do SketchUp'!$A$80:$CZ$80,MATCH("Página do produto",'Relatório do SketchUp'!$A$1:$CZ$1,0))&amp;"",IFERROR(INDEX('Relatório do SketchUp'!$A$80:$CZ$80,MATCH("f15_link_produto",'Relatório do SketchUp'!$A$1:$CZ$1,0))&amp;"",IFERROR(INDEX('Relatório do SketchUp'!$A$80:$CZ$80,MATCH("Onde comprar",'Relatório do SketchUp'!$A$1:$CZ$1,0))&amp;"",IFERROR(INDEX('Relatório do SketchUp'!$A$80:$CZ$80,MATCH("f14_onde_comprar",'Relatório do SketchUp'!$A$1:$CZ$1,0))&amp;"",IFERROR(INDEX('Relatório do SketchUp'!$A$80:$CZ$80,MATCH("Site",'Relatório do SketchUp'!$A$1:$CZ$1,0))&amp;"",IFERROR(INDEX('Relatório do SketchUp'!$A$80:$CZ$80,MATCH("f13_site",'Relatório do SketchUp'!$A$1:$CZ$1,0))&amp;"",""))))))</f>
        <v/>
      </c>
      <c r="Q83" s="18" t="n"/>
      <c r="R83" s="18" t="n"/>
      <c r="S83" s="18" t="n"/>
      <c r="T83" s="22" t="n"/>
      <c r="U83" s="23">
        <f>IF(OR(T83="",Q83=""),"",T83+Q83)</f>
        <v/>
      </c>
      <c r="V83" s="22" t="n"/>
      <c r="W83" s="18" t="n"/>
      <c r="X83" s="18" t="n"/>
    </row>
    <row r="84" ht="18" customHeight="1">
      <c r="A84" s="18" t="n"/>
      <c r="B84" s="18" t="n"/>
      <c r="C84" s="19">
        <f>IFERROR(INDEX('Relatório do SketchUp'!$A$81:$CZ$81,MATCH("Produto",'Relatório do SketchUp'!$A$1:$CZ$1,0))&amp;"",IFERROR(INDEX('Relatório do SketchUp'!$A$81:$CZ$81,MATCH("f02_produto",'Relatório do SketchUp'!$A$1:$CZ$1,0))&amp;"",IFERROR(INDEX('Relatório do SketchUp'!$A$81:$CZ$81,MATCH("Definition Name",'Relatório do SketchUp'!$A$1:$CZ$1,0))&amp;"",IFERROR(INDEX('Relatório do SketchUp'!$A$81:$CZ$81,MATCH("Nome da definição",'Relatório do SketchUp'!$A$1:$CZ$1,0))&amp;"",""))))</f>
        <v/>
      </c>
      <c r="D84" s="19">
        <f>IFERROR(INDEX('Relatório do SketchUp'!$A$81:$CZ$81,MATCH("Marca",'Relatório do SketchUp'!$A$1:$CZ$1,0))&amp;"",IFERROR(INDEX('Relatório do SketchUp'!$A$81:$CZ$81,MATCH("f01_marca",'Relatório do SketchUp'!$A$1:$CZ$1,0))&amp;"",""))</f>
        <v/>
      </c>
      <c r="E84" s="19">
        <f>IFERROR(INDEX('Relatório do SketchUp'!$A$81:$CZ$81,MATCH("Linha",'Relatório do SketchUp'!$A$1:$CZ$1,0))&amp;"",IFERROR(INDEX('Relatório do SketchUp'!$A$81:$CZ$81,MATCH("f04_linha",'Relatório do SketchUp'!$A$1:$CZ$1,0))&amp;"",""))</f>
        <v/>
      </c>
      <c r="F84" s="19">
        <f>IFERROR(INDEX('Relatório do SketchUp'!$A$81:$CZ$81,MATCH("Código do produto",'Relatório do SketchUp'!$A$1:$CZ$1,0))&amp;"",IFERROR(INDEX('Relatório do SketchUp'!$A$81:$CZ$81,MATCH("f03_codigo",'Relatório do SketchUp'!$A$1:$CZ$1,0))&amp;"",""))</f>
        <v/>
      </c>
      <c r="G84" s="19">
        <f>IFERROR(INDEX('Relatório do SketchUp'!$A$81:$CZ$81,MATCH("Dimensões",'Relatório do SketchUp'!$A$1:$CZ$1,0))&amp;"",IFERROR(INDEX('Relatório do SketchUp'!$A$81:$CZ$81,MATCH("f06_dimensoes",'Relatório do SketchUp'!$A$1:$CZ$1,0))&amp;"",""))</f>
        <v/>
      </c>
      <c r="H84" s="19">
        <f>IFERROR(INDEX('Relatório do SketchUp'!$A$81:$CZ$81,MATCH("Acabamento",'Relatório do SketchUp'!$A$1:$CZ$1,0))&amp;"",IFERROR(INDEX('Relatório do SketchUp'!$A$81:$CZ$81,MATCH("f07_acabamento",'Relatório do SketchUp'!$A$1:$CZ$1,0))&amp;"",""))</f>
        <v/>
      </c>
      <c r="I84" s="19">
        <f>IF(C84="","",IFERROR(VALUE(IFERROR(INDEX('Relatório do SketchUp'!$A$81:$CZ$81,MATCH("Quantity",'Relatório do SketchUp'!$A$1:$CZ$1,0))&amp;"",IFERROR(INDEX('Relatório do SketchUp'!$A$81:$CZ$81,MATCH("Quantidade",'Relatório do SketchUp'!$A$1:$CZ$1,0))&amp;"",IFERROR(INDEX('Relatório do SketchUp'!$A$81:$CZ$81,MATCH("Qtd",'Relatório do SketchUp'!$A$1:$CZ$1,0))&amp;"",IFERROR(INDEX('Relatório do SketchUp'!$A$81:$CZ$81,MATCH("Count",'Relatório do SketchUp'!$A$1:$CZ$1,0))&amp;"",""))))),1))</f>
        <v/>
      </c>
      <c r="J84" s="18" t="n"/>
      <c r="K84" s="19">
        <f>IFERROR(INDEX('Relatório do SketchUp'!$A$81:$CZ$81,MATCH("Preço estimado",'Relatório do SketchUp'!$A$1:$CZ$1,0))&amp;"",IFERROR(INDEX('Relatório do SketchUp'!$A$81:$CZ$81,MATCH("f16_preco",'Relatório do SketchUp'!$A$1:$CZ$1,0))&amp;"",""))</f>
        <v/>
      </c>
      <c r="L84" s="20" t="n"/>
      <c r="M84" s="21">
        <f>IF(OR(I84="",L84=""),"",I84*L84)</f>
        <v/>
      </c>
      <c r="N84" s="19">
        <f>IF(IFERROR(INDEX('Relatório do SketchUp'!$A$81:$CZ$81,MATCH("Fornecedor",'Relatório do SketchUp'!$A$1:$CZ$1,0))&amp;"",IFERROR(INDEX('Relatório do SketchUp'!$A$81:$CZ$81,MATCH("f09_fornecedor",'Relatório do SketchUp'!$A$1:$CZ$1,0))&amp;"",""))&lt;&gt;"",IFERROR(INDEX('Relatório do SketchUp'!$A$81:$CZ$81,MATCH("Fornecedor",'Relatório do SketchUp'!$A$1:$CZ$1,0))&amp;"",IFERROR(INDEX('Relatório do SketchUp'!$A$81:$CZ$81,MATCH("f09_fornecedor",'Relatório do SketchUp'!$A$1:$CZ$1,0))&amp;"","")),IF(IFERROR(INDEX('Relatório do SketchUp'!$A$81:$CZ$81,MATCH("Marca",'Relatório do SketchUp'!$A$1:$CZ$1,0))&amp;"",IFERROR(INDEX('Relatório do SketchUp'!$A$81:$CZ$81,MATCH("f01_marca",'Relatório do SketchUp'!$A$1:$CZ$1,0))&amp;"",""))&lt;&gt;"",IFERROR(INDEX('Relatório do SketchUp'!$A$81:$CZ$81,MATCH("Marca",'Relatório do SketchUp'!$A$1:$CZ$1,0))&amp;"",IFERROR(INDEX('Relatório do SketchUp'!$A$81:$CZ$81,MATCH("f01_marca",'Relatório do SketchUp'!$A$1:$CZ$1,0))&amp;"","")),""))</f>
        <v/>
      </c>
      <c r="O84" s="19">
        <f>_xlfn.TEXTJOIN(" · ",TRUE,IFERROR(INDEX('Relatório do SketchUp'!$A$81:$CZ$81,MATCH("WhatsApp",'Relatório do SketchUp'!$A$1:$CZ$1,0))&amp;"",IFERROR(INDEX('Relatório do SketchUp'!$A$81:$CZ$81,MATCH("f11_whatsapp",'Relatório do SketchUp'!$A$1:$CZ$1,0))&amp;"","")),IFERROR(INDEX('Relatório do SketchUp'!$A$81:$CZ$81,MATCH("Telefone",'Relatório do SketchUp'!$A$1:$CZ$1,0))&amp;"",IFERROR(INDEX('Relatório do SketchUp'!$A$81:$CZ$81,MATCH("f10_telefone",'Relatório do SketchUp'!$A$1:$CZ$1,0))&amp;"","")),IFERROR(INDEX('Relatório do SketchUp'!$A$81:$CZ$81,MATCH("E-mail",'Relatório do SketchUp'!$A$1:$CZ$1,0))&amp;"",IFERROR(INDEX('Relatório do SketchUp'!$A$81:$CZ$81,MATCH("f12_email",'Relatório do SketchUp'!$A$1:$CZ$1,0))&amp;"","")))</f>
        <v/>
      </c>
      <c r="P84" s="19">
        <f>IFERROR(INDEX('Relatório do SketchUp'!$A$81:$CZ$81,MATCH("Página do produto",'Relatório do SketchUp'!$A$1:$CZ$1,0))&amp;"",IFERROR(INDEX('Relatório do SketchUp'!$A$81:$CZ$81,MATCH("f15_link_produto",'Relatório do SketchUp'!$A$1:$CZ$1,0))&amp;"",IFERROR(INDEX('Relatório do SketchUp'!$A$81:$CZ$81,MATCH("Onde comprar",'Relatório do SketchUp'!$A$1:$CZ$1,0))&amp;"",IFERROR(INDEX('Relatório do SketchUp'!$A$81:$CZ$81,MATCH("f14_onde_comprar",'Relatório do SketchUp'!$A$1:$CZ$1,0))&amp;"",IFERROR(INDEX('Relatório do SketchUp'!$A$81:$CZ$81,MATCH("Site",'Relatório do SketchUp'!$A$1:$CZ$1,0))&amp;"",IFERROR(INDEX('Relatório do SketchUp'!$A$81:$CZ$81,MATCH("f13_site",'Relatório do SketchUp'!$A$1:$CZ$1,0))&amp;"",""))))))</f>
        <v/>
      </c>
      <c r="Q84" s="18" t="n"/>
      <c r="R84" s="18" t="n"/>
      <c r="S84" s="18" t="n"/>
      <c r="T84" s="22" t="n"/>
      <c r="U84" s="23">
        <f>IF(OR(T84="",Q84=""),"",T84+Q84)</f>
        <v/>
      </c>
      <c r="V84" s="22" t="n"/>
      <c r="W84" s="18" t="n"/>
      <c r="X84" s="18" t="n"/>
    </row>
    <row r="85" ht="18" customHeight="1">
      <c r="A85" s="18" t="n"/>
      <c r="B85" s="18" t="n"/>
      <c r="C85" s="19">
        <f>IFERROR(INDEX('Relatório do SketchUp'!$A$82:$CZ$82,MATCH("Produto",'Relatório do SketchUp'!$A$1:$CZ$1,0))&amp;"",IFERROR(INDEX('Relatório do SketchUp'!$A$82:$CZ$82,MATCH("f02_produto",'Relatório do SketchUp'!$A$1:$CZ$1,0))&amp;"",IFERROR(INDEX('Relatório do SketchUp'!$A$82:$CZ$82,MATCH("Definition Name",'Relatório do SketchUp'!$A$1:$CZ$1,0))&amp;"",IFERROR(INDEX('Relatório do SketchUp'!$A$82:$CZ$82,MATCH("Nome da definição",'Relatório do SketchUp'!$A$1:$CZ$1,0))&amp;"",""))))</f>
        <v/>
      </c>
      <c r="D85" s="19">
        <f>IFERROR(INDEX('Relatório do SketchUp'!$A$82:$CZ$82,MATCH("Marca",'Relatório do SketchUp'!$A$1:$CZ$1,0))&amp;"",IFERROR(INDEX('Relatório do SketchUp'!$A$82:$CZ$82,MATCH("f01_marca",'Relatório do SketchUp'!$A$1:$CZ$1,0))&amp;"",""))</f>
        <v/>
      </c>
      <c r="E85" s="19">
        <f>IFERROR(INDEX('Relatório do SketchUp'!$A$82:$CZ$82,MATCH("Linha",'Relatório do SketchUp'!$A$1:$CZ$1,0))&amp;"",IFERROR(INDEX('Relatório do SketchUp'!$A$82:$CZ$82,MATCH("f04_linha",'Relatório do SketchUp'!$A$1:$CZ$1,0))&amp;"",""))</f>
        <v/>
      </c>
      <c r="F85" s="19">
        <f>IFERROR(INDEX('Relatório do SketchUp'!$A$82:$CZ$82,MATCH("Código do produto",'Relatório do SketchUp'!$A$1:$CZ$1,0))&amp;"",IFERROR(INDEX('Relatório do SketchUp'!$A$82:$CZ$82,MATCH("f03_codigo",'Relatório do SketchUp'!$A$1:$CZ$1,0))&amp;"",""))</f>
        <v/>
      </c>
      <c r="G85" s="19">
        <f>IFERROR(INDEX('Relatório do SketchUp'!$A$82:$CZ$82,MATCH("Dimensões",'Relatório do SketchUp'!$A$1:$CZ$1,0))&amp;"",IFERROR(INDEX('Relatório do SketchUp'!$A$82:$CZ$82,MATCH("f06_dimensoes",'Relatório do SketchUp'!$A$1:$CZ$1,0))&amp;"",""))</f>
        <v/>
      </c>
      <c r="H85" s="19">
        <f>IFERROR(INDEX('Relatório do SketchUp'!$A$82:$CZ$82,MATCH("Acabamento",'Relatório do SketchUp'!$A$1:$CZ$1,0))&amp;"",IFERROR(INDEX('Relatório do SketchUp'!$A$82:$CZ$82,MATCH("f07_acabamento",'Relatório do SketchUp'!$A$1:$CZ$1,0))&amp;"",""))</f>
        <v/>
      </c>
      <c r="I85" s="19">
        <f>IF(C85="","",IFERROR(VALUE(IFERROR(INDEX('Relatório do SketchUp'!$A$82:$CZ$82,MATCH("Quantity",'Relatório do SketchUp'!$A$1:$CZ$1,0))&amp;"",IFERROR(INDEX('Relatório do SketchUp'!$A$82:$CZ$82,MATCH("Quantidade",'Relatório do SketchUp'!$A$1:$CZ$1,0))&amp;"",IFERROR(INDEX('Relatório do SketchUp'!$A$82:$CZ$82,MATCH("Qtd",'Relatório do SketchUp'!$A$1:$CZ$1,0))&amp;"",IFERROR(INDEX('Relatório do SketchUp'!$A$82:$CZ$82,MATCH("Count",'Relatório do SketchUp'!$A$1:$CZ$1,0))&amp;"",""))))),1))</f>
        <v/>
      </c>
      <c r="J85" s="18" t="n"/>
      <c r="K85" s="19">
        <f>IFERROR(INDEX('Relatório do SketchUp'!$A$82:$CZ$82,MATCH("Preço estimado",'Relatório do SketchUp'!$A$1:$CZ$1,0))&amp;"",IFERROR(INDEX('Relatório do SketchUp'!$A$82:$CZ$82,MATCH("f16_preco",'Relatório do SketchUp'!$A$1:$CZ$1,0))&amp;"",""))</f>
        <v/>
      </c>
      <c r="L85" s="20" t="n"/>
      <c r="M85" s="21">
        <f>IF(OR(I85="",L85=""),"",I85*L85)</f>
        <v/>
      </c>
      <c r="N85" s="19">
        <f>IF(IFERROR(INDEX('Relatório do SketchUp'!$A$82:$CZ$82,MATCH("Fornecedor",'Relatório do SketchUp'!$A$1:$CZ$1,0))&amp;"",IFERROR(INDEX('Relatório do SketchUp'!$A$82:$CZ$82,MATCH("f09_fornecedor",'Relatório do SketchUp'!$A$1:$CZ$1,0))&amp;"",""))&lt;&gt;"",IFERROR(INDEX('Relatório do SketchUp'!$A$82:$CZ$82,MATCH("Fornecedor",'Relatório do SketchUp'!$A$1:$CZ$1,0))&amp;"",IFERROR(INDEX('Relatório do SketchUp'!$A$82:$CZ$82,MATCH("f09_fornecedor",'Relatório do SketchUp'!$A$1:$CZ$1,0))&amp;"","")),IF(IFERROR(INDEX('Relatório do SketchUp'!$A$82:$CZ$82,MATCH("Marca",'Relatório do SketchUp'!$A$1:$CZ$1,0))&amp;"",IFERROR(INDEX('Relatório do SketchUp'!$A$82:$CZ$82,MATCH("f01_marca",'Relatório do SketchUp'!$A$1:$CZ$1,0))&amp;"",""))&lt;&gt;"",IFERROR(INDEX('Relatório do SketchUp'!$A$82:$CZ$82,MATCH("Marca",'Relatório do SketchUp'!$A$1:$CZ$1,0))&amp;"",IFERROR(INDEX('Relatório do SketchUp'!$A$82:$CZ$82,MATCH("f01_marca",'Relatório do SketchUp'!$A$1:$CZ$1,0))&amp;"","")),""))</f>
        <v/>
      </c>
      <c r="O85" s="19">
        <f>_xlfn.TEXTJOIN(" · ",TRUE,IFERROR(INDEX('Relatório do SketchUp'!$A$82:$CZ$82,MATCH("WhatsApp",'Relatório do SketchUp'!$A$1:$CZ$1,0))&amp;"",IFERROR(INDEX('Relatório do SketchUp'!$A$82:$CZ$82,MATCH("f11_whatsapp",'Relatório do SketchUp'!$A$1:$CZ$1,0))&amp;"","")),IFERROR(INDEX('Relatório do SketchUp'!$A$82:$CZ$82,MATCH("Telefone",'Relatório do SketchUp'!$A$1:$CZ$1,0))&amp;"",IFERROR(INDEX('Relatório do SketchUp'!$A$82:$CZ$82,MATCH("f10_telefone",'Relatório do SketchUp'!$A$1:$CZ$1,0))&amp;"","")),IFERROR(INDEX('Relatório do SketchUp'!$A$82:$CZ$82,MATCH("E-mail",'Relatório do SketchUp'!$A$1:$CZ$1,0))&amp;"",IFERROR(INDEX('Relatório do SketchUp'!$A$82:$CZ$82,MATCH("f12_email",'Relatório do SketchUp'!$A$1:$CZ$1,0))&amp;"","")))</f>
        <v/>
      </c>
      <c r="P85" s="19">
        <f>IFERROR(INDEX('Relatório do SketchUp'!$A$82:$CZ$82,MATCH("Página do produto",'Relatório do SketchUp'!$A$1:$CZ$1,0))&amp;"",IFERROR(INDEX('Relatório do SketchUp'!$A$82:$CZ$82,MATCH("f15_link_produto",'Relatório do SketchUp'!$A$1:$CZ$1,0))&amp;"",IFERROR(INDEX('Relatório do SketchUp'!$A$82:$CZ$82,MATCH("Onde comprar",'Relatório do SketchUp'!$A$1:$CZ$1,0))&amp;"",IFERROR(INDEX('Relatório do SketchUp'!$A$82:$CZ$82,MATCH("f14_onde_comprar",'Relatório do SketchUp'!$A$1:$CZ$1,0))&amp;"",IFERROR(INDEX('Relatório do SketchUp'!$A$82:$CZ$82,MATCH("Site",'Relatório do SketchUp'!$A$1:$CZ$1,0))&amp;"",IFERROR(INDEX('Relatório do SketchUp'!$A$82:$CZ$82,MATCH("f13_site",'Relatório do SketchUp'!$A$1:$CZ$1,0))&amp;"",""))))))</f>
        <v/>
      </c>
      <c r="Q85" s="18" t="n"/>
      <c r="R85" s="18" t="n"/>
      <c r="S85" s="18" t="n"/>
      <c r="T85" s="22" t="n"/>
      <c r="U85" s="23">
        <f>IF(OR(T85="",Q85=""),"",T85+Q85)</f>
        <v/>
      </c>
      <c r="V85" s="22" t="n"/>
      <c r="W85" s="18" t="n"/>
      <c r="X85" s="18" t="n"/>
    </row>
    <row r="86" ht="18" customHeight="1">
      <c r="A86" s="18" t="n"/>
      <c r="B86" s="18" t="n"/>
      <c r="C86" s="19">
        <f>IFERROR(INDEX('Relatório do SketchUp'!$A$83:$CZ$83,MATCH("Produto",'Relatório do SketchUp'!$A$1:$CZ$1,0))&amp;"",IFERROR(INDEX('Relatório do SketchUp'!$A$83:$CZ$83,MATCH("f02_produto",'Relatório do SketchUp'!$A$1:$CZ$1,0))&amp;"",IFERROR(INDEX('Relatório do SketchUp'!$A$83:$CZ$83,MATCH("Definition Name",'Relatório do SketchUp'!$A$1:$CZ$1,0))&amp;"",IFERROR(INDEX('Relatório do SketchUp'!$A$83:$CZ$83,MATCH("Nome da definição",'Relatório do SketchUp'!$A$1:$CZ$1,0))&amp;"",""))))</f>
        <v/>
      </c>
      <c r="D86" s="19">
        <f>IFERROR(INDEX('Relatório do SketchUp'!$A$83:$CZ$83,MATCH("Marca",'Relatório do SketchUp'!$A$1:$CZ$1,0))&amp;"",IFERROR(INDEX('Relatório do SketchUp'!$A$83:$CZ$83,MATCH("f01_marca",'Relatório do SketchUp'!$A$1:$CZ$1,0))&amp;"",""))</f>
        <v/>
      </c>
      <c r="E86" s="19">
        <f>IFERROR(INDEX('Relatório do SketchUp'!$A$83:$CZ$83,MATCH("Linha",'Relatório do SketchUp'!$A$1:$CZ$1,0))&amp;"",IFERROR(INDEX('Relatório do SketchUp'!$A$83:$CZ$83,MATCH("f04_linha",'Relatório do SketchUp'!$A$1:$CZ$1,0))&amp;"",""))</f>
        <v/>
      </c>
      <c r="F86" s="19">
        <f>IFERROR(INDEX('Relatório do SketchUp'!$A$83:$CZ$83,MATCH("Código do produto",'Relatório do SketchUp'!$A$1:$CZ$1,0))&amp;"",IFERROR(INDEX('Relatório do SketchUp'!$A$83:$CZ$83,MATCH("f03_codigo",'Relatório do SketchUp'!$A$1:$CZ$1,0))&amp;"",""))</f>
        <v/>
      </c>
      <c r="G86" s="19">
        <f>IFERROR(INDEX('Relatório do SketchUp'!$A$83:$CZ$83,MATCH("Dimensões",'Relatório do SketchUp'!$A$1:$CZ$1,0))&amp;"",IFERROR(INDEX('Relatório do SketchUp'!$A$83:$CZ$83,MATCH("f06_dimensoes",'Relatório do SketchUp'!$A$1:$CZ$1,0))&amp;"",""))</f>
        <v/>
      </c>
      <c r="H86" s="19">
        <f>IFERROR(INDEX('Relatório do SketchUp'!$A$83:$CZ$83,MATCH("Acabamento",'Relatório do SketchUp'!$A$1:$CZ$1,0))&amp;"",IFERROR(INDEX('Relatório do SketchUp'!$A$83:$CZ$83,MATCH("f07_acabamento",'Relatório do SketchUp'!$A$1:$CZ$1,0))&amp;"",""))</f>
        <v/>
      </c>
      <c r="I86" s="19">
        <f>IF(C86="","",IFERROR(VALUE(IFERROR(INDEX('Relatório do SketchUp'!$A$83:$CZ$83,MATCH("Quantity",'Relatório do SketchUp'!$A$1:$CZ$1,0))&amp;"",IFERROR(INDEX('Relatório do SketchUp'!$A$83:$CZ$83,MATCH("Quantidade",'Relatório do SketchUp'!$A$1:$CZ$1,0))&amp;"",IFERROR(INDEX('Relatório do SketchUp'!$A$83:$CZ$83,MATCH("Qtd",'Relatório do SketchUp'!$A$1:$CZ$1,0))&amp;"",IFERROR(INDEX('Relatório do SketchUp'!$A$83:$CZ$83,MATCH("Count",'Relatório do SketchUp'!$A$1:$CZ$1,0))&amp;"",""))))),1))</f>
        <v/>
      </c>
      <c r="J86" s="18" t="n"/>
      <c r="K86" s="19">
        <f>IFERROR(INDEX('Relatório do SketchUp'!$A$83:$CZ$83,MATCH("Preço estimado",'Relatório do SketchUp'!$A$1:$CZ$1,0))&amp;"",IFERROR(INDEX('Relatório do SketchUp'!$A$83:$CZ$83,MATCH("f16_preco",'Relatório do SketchUp'!$A$1:$CZ$1,0))&amp;"",""))</f>
        <v/>
      </c>
      <c r="L86" s="20" t="n"/>
      <c r="M86" s="21">
        <f>IF(OR(I86="",L86=""),"",I86*L86)</f>
        <v/>
      </c>
      <c r="N86" s="19">
        <f>IF(IFERROR(INDEX('Relatório do SketchUp'!$A$83:$CZ$83,MATCH("Fornecedor",'Relatório do SketchUp'!$A$1:$CZ$1,0))&amp;"",IFERROR(INDEX('Relatório do SketchUp'!$A$83:$CZ$83,MATCH("f09_fornecedor",'Relatório do SketchUp'!$A$1:$CZ$1,0))&amp;"",""))&lt;&gt;"",IFERROR(INDEX('Relatório do SketchUp'!$A$83:$CZ$83,MATCH("Fornecedor",'Relatório do SketchUp'!$A$1:$CZ$1,0))&amp;"",IFERROR(INDEX('Relatório do SketchUp'!$A$83:$CZ$83,MATCH("f09_fornecedor",'Relatório do SketchUp'!$A$1:$CZ$1,0))&amp;"","")),IF(IFERROR(INDEX('Relatório do SketchUp'!$A$83:$CZ$83,MATCH("Marca",'Relatório do SketchUp'!$A$1:$CZ$1,0))&amp;"",IFERROR(INDEX('Relatório do SketchUp'!$A$83:$CZ$83,MATCH("f01_marca",'Relatório do SketchUp'!$A$1:$CZ$1,0))&amp;"",""))&lt;&gt;"",IFERROR(INDEX('Relatório do SketchUp'!$A$83:$CZ$83,MATCH("Marca",'Relatório do SketchUp'!$A$1:$CZ$1,0))&amp;"",IFERROR(INDEX('Relatório do SketchUp'!$A$83:$CZ$83,MATCH("f01_marca",'Relatório do SketchUp'!$A$1:$CZ$1,0))&amp;"","")),""))</f>
        <v/>
      </c>
      <c r="O86" s="19">
        <f>_xlfn.TEXTJOIN(" · ",TRUE,IFERROR(INDEX('Relatório do SketchUp'!$A$83:$CZ$83,MATCH("WhatsApp",'Relatório do SketchUp'!$A$1:$CZ$1,0))&amp;"",IFERROR(INDEX('Relatório do SketchUp'!$A$83:$CZ$83,MATCH("f11_whatsapp",'Relatório do SketchUp'!$A$1:$CZ$1,0))&amp;"","")),IFERROR(INDEX('Relatório do SketchUp'!$A$83:$CZ$83,MATCH("Telefone",'Relatório do SketchUp'!$A$1:$CZ$1,0))&amp;"",IFERROR(INDEX('Relatório do SketchUp'!$A$83:$CZ$83,MATCH("f10_telefone",'Relatório do SketchUp'!$A$1:$CZ$1,0))&amp;"","")),IFERROR(INDEX('Relatório do SketchUp'!$A$83:$CZ$83,MATCH("E-mail",'Relatório do SketchUp'!$A$1:$CZ$1,0))&amp;"",IFERROR(INDEX('Relatório do SketchUp'!$A$83:$CZ$83,MATCH("f12_email",'Relatório do SketchUp'!$A$1:$CZ$1,0))&amp;"","")))</f>
        <v/>
      </c>
      <c r="P86" s="19">
        <f>IFERROR(INDEX('Relatório do SketchUp'!$A$83:$CZ$83,MATCH("Página do produto",'Relatório do SketchUp'!$A$1:$CZ$1,0))&amp;"",IFERROR(INDEX('Relatório do SketchUp'!$A$83:$CZ$83,MATCH("f15_link_produto",'Relatório do SketchUp'!$A$1:$CZ$1,0))&amp;"",IFERROR(INDEX('Relatório do SketchUp'!$A$83:$CZ$83,MATCH("Onde comprar",'Relatório do SketchUp'!$A$1:$CZ$1,0))&amp;"",IFERROR(INDEX('Relatório do SketchUp'!$A$83:$CZ$83,MATCH("f14_onde_comprar",'Relatório do SketchUp'!$A$1:$CZ$1,0))&amp;"",IFERROR(INDEX('Relatório do SketchUp'!$A$83:$CZ$83,MATCH("Site",'Relatório do SketchUp'!$A$1:$CZ$1,0))&amp;"",IFERROR(INDEX('Relatório do SketchUp'!$A$83:$CZ$83,MATCH("f13_site",'Relatório do SketchUp'!$A$1:$CZ$1,0))&amp;"",""))))))</f>
        <v/>
      </c>
      <c r="Q86" s="18" t="n"/>
      <c r="R86" s="18" t="n"/>
      <c r="S86" s="18" t="n"/>
      <c r="T86" s="22" t="n"/>
      <c r="U86" s="23">
        <f>IF(OR(T86="",Q86=""),"",T86+Q86)</f>
        <v/>
      </c>
      <c r="V86" s="22" t="n"/>
      <c r="W86" s="18" t="n"/>
      <c r="X86" s="18" t="n"/>
    </row>
    <row r="87" ht="18" customHeight="1">
      <c r="A87" s="18" t="n"/>
      <c r="B87" s="18" t="n"/>
      <c r="C87" s="19">
        <f>IFERROR(INDEX('Relatório do SketchUp'!$A$84:$CZ$84,MATCH("Produto",'Relatório do SketchUp'!$A$1:$CZ$1,0))&amp;"",IFERROR(INDEX('Relatório do SketchUp'!$A$84:$CZ$84,MATCH("f02_produto",'Relatório do SketchUp'!$A$1:$CZ$1,0))&amp;"",IFERROR(INDEX('Relatório do SketchUp'!$A$84:$CZ$84,MATCH("Definition Name",'Relatório do SketchUp'!$A$1:$CZ$1,0))&amp;"",IFERROR(INDEX('Relatório do SketchUp'!$A$84:$CZ$84,MATCH("Nome da definição",'Relatório do SketchUp'!$A$1:$CZ$1,0))&amp;"",""))))</f>
        <v/>
      </c>
      <c r="D87" s="19">
        <f>IFERROR(INDEX('Relatório do SketchUp'!$A$84:$CZ$84,MATCH("Marca",'Relatório do SketchUp'!$A$1:$CZ$1,0))&amp;"",IFERROR(INDEX('Relatório do SketchUp'!$A$84:$CZ$84,MATCH("f01_marca",'Relatório do SketchUp'!$A$1:$CZ$1,0))&amp;"",""))</f>
        <v/>
      </c>
      <c r="E87" s="19">
        <f>IFERROR(INDEX('Relatório do SketchUp'!$A$84:$CZ$84,MATCH("Linha",'Relatório do SketchUp'!$A$1:$CZ$1,0))&amp;"",IFERROR(INDEX('Relatório do SketchUp'!$A$84:$CZ$84,MATCH("f04_linha",'Relatório do SketchUp'!$A$1:$CZ$1,0))&amp;"",""))</f>
        <v/>
      </c>
      <c r="F87" s="19">
        <f>IFERROR(INDEX('Relatório do SketchUp'!$A$84:$CZ$84,MATCH("Código do produto",'Relatório do SketchUp'!$A$1:$CZ$1,0))&amp;"",IFERROR(INDEX('Relatório do SketchUp'!$A$84:$CZ$84,MATCH("f03_codigo",'Relatório do SketchUp'!$A$1:$CZ$1,0))&amp;"",""))</f>
        <v/>
      </c>
      <c r="G87" s="19">
        <f>IFERROR(INDEX('Relatório do SketchUp'!$A$84:$CZ$84,MATCH("Dimensões",'Relatório do SketchUp'!$A$1:$CZ$1,0))&amp;"",IFERROR(INDEX('Relatório do SketchUp'!$A$84:$CZ$84,MATCH("f06_dimensoes",'Relatório do SketchUp'!$A$1:$CZ$1,0))&amp;"",""))</f>
        <v/>
      </c>
      <c r="H87" s="19">
        <f>IFERROR(INDEX('Relatório do SketchUp'!$A$84:$CZ$84,MATCH("Acabamento",'Relatório do SketchUp'!$A$1:$CZ$1,0))&amp;"",IFERROR(INDEX('Relatório do SketchUp'!$A$84:$CZ$84,MATCH("f07_acabamento",'Relatório do SketchUp'!$A$1:$CZ$1,0))&amp;"",""))</f>
        <v/>
      </c>
      <c r="I87" s="19">
        <f>IF(C87="","",IFERROR(VALUE(IFERROR(INDEX('Relatório do SketchUp'!$A$84:$CZ$84,MATCH("Quantity",'Relatório do SketchUp'!$A$1:$CZ$1,0))&amp;"",IFERROR(INDEX('Relatório do SketchUp'!$A$84:$CZ$84,MATCH("Quantidade",'Relatório do SketchUp'!$A$1:$CZ$1,0))&amp;"",IFERROR(INDEX('Relatório do SketchUp'!$A$84:$CZ$84,MATCH("Qtd",'Relatório do SketchUp'!$A$1:$CZ$1,0))&amp;"",IFERROR(INDEX('Relatório do SketchUp'!$A$84:$CZ$84,MATCH("Count",'Relatório do SketchUp'!$A$1:$CZ$1,0))&amp;"",""))))),1))</f>
        <v/>
      </c>
      <c r="J87" s="18" t="n"/>
      <c r="K87" s="19">
        <f>IFERROR(INDEX('Relatório do SketchUp'!$A$84:$CZ$84,MATCH("Preço estimado",'Relatório do SketchUp'!$A$1:$CZ$1,0))&amp;"",IFERROR(INDEX('Relatório do SketchUp'!$A$84:$CZ$84,MATCH("f16_preco",'Relatório do SketchUp'!$A$1:$CZ$1,0))&amp;"",""))</f>
        <v/>
      </c>
      <c r="L87" s="20" t="n"/>
      <c r="M87" s="21">
        <f>IF(OR(I87="",L87=""),"",I87*L87)</f>
        <v/>
      </c>
      <c r="N87" s="19">
        <f>IF(IFERROR(INDEX('Relatório do SketchUp'!$A$84:$CZ$84,MATCH("Fornecedor",'Relatório do SketchUp'!$A$1:$CZ$1,0))&amp;"",IFERROR(INDEX('Relatório do SketchUp'!$A$84:$CZ$84,MATCH("f09_fornecedor",'Relatório do SketchUp'!$A$1:$CZ$1,0))&amp;"",""))&lt;&gt;"",IFERROR(INDEX('Relatório do SketchUp'!$A$84:$CZ$84,MATCH("Fornecedor",'Relatório do SketchUp'!$A$1:$CZ$1,0))&amp;"",IFERROR(INDEX('Relatório do SketchUp'!$A$84:$CZ$84,MATCH("f09_fornecedor",'Relatório do SketchUp'!$A$1:$CZ$1,0))&amp;"","")),IF(IFERROR(INDEX('Relatório do SketchUp'!$A$84:$CZ$84,MATCH("Marca",'Relatório do SketchUp'!$A$1:$CZ$1,0))&amp;"",IFERROR(INDEX('Relatório do SketchUp'!$A$84:$CZ$84,MATCH("f01_marca",'Relatório do SketchUp'!$A$1:$CZ$1,0))&amp;"",""))&lt;&gt;"",IFERROR(INDEX('Relatório do SketchUp'!$A$84:$CZ$84,MATCH("Marca",'Relatório do SketchUp'!$A$1:$CZ$1,0))&amp;"",IFERROR(INDEX('Relatório do SketchUp'!$A$84:$CZ$84,MATCH("f01_marca",'Relatório do SketchUp'!$A$1:$CZ$1,0))&amp;"","")),""))</f>
        <v/>
      </c>
      <c r="O87" s="19">
        <f>_xlfn.TEXTJOIN(" · ",TRUE,IFERROR(INDEX('Relatório do SketchUp'!$A$84:$CZ$84,MATCH("WhatsApp",'Relatório do SketchUp'!$A$1:$CZ$1,0))&amp;"",IFERROR(INDEX('Relatório do SketchUp'!$A$84:$CZ$84,MATCH("f11_whatsapp",'Relatório do SketchUp'!$A$1:$CZ$1,0))&amp;"","")),IFERROR(INDEX('Relatório do SketchUp'!$A$84:$CZ$84,MATCH("Telefone",'Relatório do SketchUp'!$A$1:$CZ$1,0))&amp;"",IFERROR(INDEX('Relatório do SketchUp'!$A$84:$CZ$84,MATCH("f10_telefone",'Relatório do SketchUp'!$A$1:$CZ$1,0))&amp;"","")),IFERROR(INDEX('Relatório do SketchUp'!$A$84:$CZ$84,MATCH("E-mail",'Relatório do SketchUp'!$A$1:$CZ$1,0))&amp;"",IFERROR(INDEX('Relatório do SketchUp'!$A$84:$CZ$84,MATCH("f12_email",'Relatório do SketchUp'!$A$1:$CZ$1,0))&amp;"","")))</f>
        <v/>
      </c>
      <c r="P87" s="19">
        <f>IFERROR(INDEX('Relatório do SketchUp'!$A$84:$CZ$84,MATCH("Página do produto",'Relatório do SketchUp'!$A$1:$CZ$1,0))&amp;"",IFERROR(INDEX('Relatório do SketchUp'!$A$84:$CZ$84,MATCH("f15_link_produto",'Relatório do SketchUp'!$A$1:$CZ$1,0))&amp;"",IFERROR(INDEX('Relatório do SketchUp'!$A$84:$CZ$84,MATCH("Onde comprar",'Relatório do SketchUp'!$A$1:$CZ$1,0))&amp;"",IFERROR(INDEX('Relatório do SketchUp'!$A$84:$CZ$84,MATCH("f14_onde_comprar",'Relatório do SketchUp'!$A$1:$CZ$1,0))&amp;"",IFERROR(INDEX('Relatório do SketchUp'!$A$84:$CZ$84,MATCH("Site",'Relatório do SketchUp'!$A$1:$CZ$1,0))&amp;"",IFERROR(INDEX('Relatório do SketchUp'!$A$84:$CZ$84,MATCH("f13_site",'Relatório do SketchUp'!$A$1:$CZ$1,0))&amp;"",""))))))</f>
        <v/>
      </c>
      <c r="Q87" s="18" t="n"/>
      <c r="R87" s="18" t="n"/>
      <c r="S87" s="18" t="n"/>
      <c r="T87" s="22" t="n"/>
      <c r="U87" s="23">
        <f>IF(OR(T87="",Q87=""),"",T87+Q87)</f>
        <v/>
      </c>
      <c r="V87" s="22" t="n"/>
      <c r="W87" s="18" t="n"/>
      <c r="X87" s="18" t="n"/>
    </row>
    <row r="88" ht="18" customHeight="1">
      <c r="A88" s="18" t="n"/>
      <c r="B88" s="18" t="n"/>
      <c r="C88" s="19">
        <f>IFERROR(INDEX('Relatório do SketchUp'!$A$85:$CZ$85,MATCH("Produto",'Relatório do SketchUp'!$A$1:$CZ$1,0))&amp;"",IFERROR(INDEX('Relatório do SketchUp'!$A$85:$CZ$85,MATCH("f02_produto",'Relatório do SketchUp'!$A$1:$CZ$1,0))&amp;"",IFERROR(INDEX('Relatório do SketchUp'!$A$85:$CZ$85,MATCH("Definition Name",'Relatório do SketchUp'!$A$1:$CZ$1,0))&amp;"",IFERROR(INDEX('Relatório do SketchUp'!$A$85:$CZ$85,MATCH("Nome da definição",'Relatório do SketchUp'!$A$1:$CZ$1,0))&amp;"",""))))</f>
        <v/>
      </c>
      <c r="D88" s="19">
        <f>IFERROR(INDEX('Relatório do SketchUp'!$A$85:$CZ$85,MATCH("Marca",'Relatório do SketchUp'!$A$1:$CZ$1,0))&amp;"",IFERROR(INDEX('Relatório do SketchUp'!$A$85:$CZ$85,MATCH("f01_marca",'Relatório do SketchUp'!$A$1:$CZ$1,0))&amp;"",""))</f>
        <v/>
      </c>
      <c r="E88" s="19">
        <f>IFERROR(INDEX('Relatório do SketchUp'!$A$85:$CZ$85,MATCH("Linha",'Relatório do SketchUp'!$A$1:$CZ$1,0))&amp;"",IFERROR(INDEX('Relatório do SketchUp'!$A$85:$CZ$85,MATCH("f04_linha",'Relatório do SketchUp'!$A$1:$CZ$1,0))&amp;"",""))</f>
        <v/>
      </c>
      <c r="F88" s="19">
        <f>IFERROR(INDEX('Relatório do SketchUp'!$A$85:$CZ$85,MATCH("Código do produto",'Relatório do SketchUp'!$A$1:$CZ$1,0))&amp;"",IFERROR(INDEX('Relatório do SketchUp'!$A$85:$CZ$85,MATCH("f03_codigo",'Relatório do SketchUp'!$A$1:$CZ$1,0))&amp;"",""))</f>
        <v/>
      </c>
      <c r="G88" s="19">
        <f>IFERROR(INDEX('Relatório do SketchUp'!$A$85:$CZ$85,MATCH("Dimensões",'Relatório do SketchUp'!$A$1:$CZ$1,0))&amp;"",IFERROR(INDEX('Relatório do SketchUp'!$A$85:$CZ$85,MATCH("f06_dimensoes",'Relatório do SketchUp'!$A$1:$CZ$1,0))&amp;"",""))</f>
        <v/>
      </c>
      <c r="H88" s="19">
        <f>IFERROR(INDEX('Relatório do SketchUp'!$A$85:$CZ$85,MATCH("Acabamento",'Relatório do SketchUp'!$A$1:$CZ$1,0))&amp;"",IFERROR(INDEX('Relatório do SketchUp'!$A$85:$CZ$85,MATCH("f07_acabamento",'Relatório do SketchUp'!$A$1:$CZ$1,0))&amp;"",""))</f>
        <v/>
      </c>
      <c r="I88" s="19">
        <f>IF(C88="","",IFERROR(VALUE(IFERROR(INDEX('Relatório do SketchUp'!$A$85:$CZ$85,MATCH("Quantity",'Relatório do SketchUp'!$A$1:$CZ$1,0))&amp;"",IFERROR(INDEX('Relatório do SketchUp'!$A$85:$CZ$85,MATCH("Quantidade",'Relatório do SketchUp'!$A$1:$CZ$1,0))&amp;"",IFERROR(INDEX('Relatório do SketchUp'!$A$85:$CZ$85,MATCH("Qtd",'Relatório do SketchUp'!$A$1:$CZ$1,0))&amp;"",IFERROR(INDEX('Relatório do SketchUp'!$A$85:$CZ$85,MATCH("Count",'Relatório do SketchUp'!$A$1:$CZ$1,0))&amp;"",""))))),1))</f>
        <v/>
      </c>
      <c r="J88" s="18" t="n"/>
      <c r="K88" s="19">
        <f>IFERROR(INDEX('Relatório do SketchUp'!$A$85:$CZ$85,MATCH("Preço estimado",'Relatório do SketchUp'!$A$1:$CZ$1,0))&amp;"",IFERROR(INDEX('Relatório do SketchUp'!$A$85:$CZ$85,MATCH("f16_preco",'Relatório do SketchUp'!$A$1:$CZ$1,0))&amp;"",""))</f>
        <v/>
      </c>
      <c r="L88" s="20" t="n"/>
      <c r="M88" s="21">
        <f>IF(OR(I88="",L88=""),"",I88*L88)</f>
        <v/>
      </c>
      <c r="N88" s="19">
        <f>IF(IFERROR(INDEX('Relatório do SketchUp'!$A$85:$CZ$85,MATCH("Fornecedor",'Relatório do SketchUp'!$A$1:$CZ$1,0))&amp;"",IFERROR(INDEX('Relatório do SketchUp'!$A$85:$CZ$85,MATCH("f09_fornecedor",'Relatório do SketchUp'!$A$1:$CZ$1,0))&amp;"",""))&lt;&gt;"",IFERROR(INDEX('Relatório do SketchUp'!$A$85:$CZ$85,MATCH("Fornecedor",'Relatório do SketchUp'!$A$1:$CZ$1,0))&amp;"",IFERROR(INDEX('Relatório do SketchUp'!$A$85:$CZ$85,MATCH("f09_fornecedor",'Relatório do SketchUp'!$A$1:$CZ$1,0))&amp;"","")),IF(IFERROR(INDEX('Relatório do SketchUp'!$A$85:$CZ$85,MATCH("Marca",'Relatório do SketchUp'!$A$1:$CZ$1,0))&amp;"",IFERROR(INDEX('Relatório do SketchUp'!$A$85:$CZ$85,MATCH("f01_marca",'Relatório do SketchUp'!$A$1:$CZ$1,0))&amp;"",""))&lt;&gt;"",IFERROR(INDEX('Relatório do SketchUp'!$A$85:$CZ$85,MATCH("Marca",'Relatório do SketchUp'!$A$1:$CZ$1,0))&amp;"",IFERROR(INDEX('Relatório do SketchUp'!$A$85:$CZ$85,MATCH("f01_marca",'Relatório do SketchUp'!$A$1:$CZ$1,0))&amp;"","")),""))</f>
        <v/>
      </c>
      <c r="O88" s="19">
        <f>_xlfn.TEXTJOIN(" · ",TRUE,IFERROR(INDEX('Relatório do SketchUp'!$A$85:$CZ$85,MATCH("WhatsApp",'Relatório do SketchUp'!$A$1:$CZ$1,0))&amp;"",IFERROR(INDEX('Relatório do SketchUp'!$A$85:$CZ$85,MATCH("f11_whatsapp",'Relatório do SketchUp'!$A$1:$CZ$1,0))&amp;"","")),IFERROR(INDEX('Relatório do SketchUp'!$A$85:$CZ$85,MATCH("Telefone",'Relatório do SketchUp'!$A$1:$CZ$1,0))&amp;"",IFERROR(INDEX('Relatório do SketchUp'!$A$85:$CZ$85,MATCH("f10_telefone",'Relatório do SketchUp'!$A$1:$CZ$1,0))&amp;"","")),IFERROR(INDEX('Relatório do SketchUp'!$A$85:$CZ$85,MATCH("E-mail",'Relatório do SketchUp'!$A$1:$CZ$1,0))&amp;"",IFERROR(INDEX('Relatório do SketchUp'!$A$85:$CZ$85,MATCH("f12_email",'Relatório do SketchUp'!$A$1:$CZ$1,0))&amp;"","")))</f>
        <v/>
      </c>
      <c r="P88" s="19">
        <f>IFERROR(INDEX('Relatório do SketchUp'!$A$85:$CZ$85,MATCH("Página do produto",'Relatório do SketchUp'!$A$1:$CZ$1,0))&amp;"",IFERROR(INDEX('Relatório do SketchUp'!$A$85:$CZ$85,MATCH("f15_link_produto",'Relatório do SketchUp'!$A$1:$CZ$1,0))&amp;"",IFERROR(INDEX('Relatório do SketchUp'!$A$85:$CZ$85,MATCH("Onde comprar",'Relatório do SketchUp'!$A$1:$CZ$1,0))&amp;"",IFERROR(INDEX('Relatório do SketchUp'!$A$85:$CZ$85,MATCH("f14_onde_comprar",'Relatório do SketchUp'!$A$1:$CZ$1,0))&amp;"",IFERROR(INDEX('Relatório do SketchUp'!$A$85:$CZ$85,MATCH("Site",'Relatório do SketchUp'!$A$1:$CZ$1,0))&amp;"",IFERROR(INDEX('Relatório do SketchUp'!$A$85:$CZ$85,MATCH("f13_site",'Relatório do SketchUp'!$A$1:$CZ$1,0))&amp;"",""))))))</f>
        <v/>
      </c>
      <c r="Q88" s="18" t="n"/>
      <c r="R88" s="18" t="n"/>
      <c r="S88" s="18" t="n"/>
      <c r="T88" s="22" t="n"/>
      <c r="U88" s="23">
        <f>IF(OR(T88="",Q88=""),"",T88+Q88)</f>
        <v/>
      </c>
      <c r="V88" s="22" t="n"/>
      <c r="W88" s="18" t="n"/>
      <c r="X88" s="18" t="n"/>
    </row>
    <row r="89" ht="18" customHeight="1">
      <c r="A89" s="18" t="n"/>
      <c r="B89" s="18" t="n"/>
      <c r="C89" s="19">
        <f>IFERROR(INDEX('Relatório do SketchUp'!$A$86:$CZ$86,MATCH("Produto",'Relatório do SketchUp'!$A$1:$CZ$1,0))&amp;"",IFERROR(INDEX('Relatório do SketchUp'!$A$86:$CZ$86,MATCH("f02_produto",'Relatório do SketchUp'!$A$1:$CZ$1,0))&amp;"",IFERROR(INDEX('Relatório do SketchUp'!$A$86:$CZ$86,MATCH("Definition Name",'Relatório do SketchUp'!$A$1:$CZ$1,0))&amp;"",IFERROR(INDEX('Relatório do SketchUp'!$A$86:$CZ$86,MATCH("Nome da definição",'Relatório do SketchUp'!$A$1:$CZ$1,0))&amp;"",""))))</f>
        <v/>
      </c>
      <c r="D89" s="19">
        <f>IFERROR(INDEX('Relatório do SketchUp'!$A$86:$CZ$86,MATCH("Marca",'Relatório do SketchUp'!$A$1:$CZ$1,0))&amp;"",IFERROR(INDEX('Relatório do SketchUp'!$A$86:$CZ$86,MATCH("f01_marca",'Relatório do SketchUp'!$A$1:$CZ$1,0))&amp;"",""))</f>
        <v/>
      </c>
      <c r="E89" s="19">
        <f>IFERROR(INDEX('Relatório do SketchUp'!$A$86:$CZ$86,MATCH("Linha",'Relatório do SketchUp'!$A$1:$CZ$1,0))&amp;"",IFERROR(INDEX('Relatório do SketchUp'!$A$86:$CZ$86,MATCH("f04_linha",'Relatório do SketchUp'!$A$1:$CZ$1,0))&amp;"",""))</f>
        <v/>
      </c>
      <c r="F89" s="19">
        <f>IFERROR(INDEX('Relatório do SketchUp'!$A$86:$CZ$86,MATCH("Código do produto",'Relatório do SketchUp'!$A$1:$CZ$1,0))&amp;"",IFERROR(INDEX('Relatório do SketchUp'!$A$86:$CZ$86,MATCH("f03_codigo",'Relatório do SketchUp'!$A$1:$CZ$1,0))&amp;"",""))</f>
        <v/>
      </c>
      <c r="G89" s="19">
        <f>IFERROR(INDEX('Relatório do SketchUp'!$A$86:$CZ$86,MATCH("Dimensões",'Relatório do SketchUp'!$A$1:$CZ$1,0))&amp;"",IFERROR(INDEX('Relatório do SketchUp'!$A$86:$CZ$86,MATCH("f06_dimensoes",'Relatório do SketchUp'!$A$1:$CZ$1,0))&amp;"",""))</f>
        <v/>
      </c>
      <c r="H89" s="19">
        <f>IFERROR(INDEX('Relatório do SketchUp'!$A$86:$CZ$86,MATCH("Acabamento",'Relatório do SketchUp'!$A$1:$CZ$1,0))&amp;"",IFERROR(INDEX('Relatório do SketchUp'!$A$86:$CZ$86,MATCH("f07_acabamento",'Relatório do SketchUp'!$A$1:$CZ$1,0))&amp;"",""))</f>
        <v/>
      </c>
      <c r="I89" s="19">
        <f>IF(C89="","",IFERROR(VALUE(IFERROR(INDEX('Relatório do SketchUp'!$A$86:$CZ$86,MATCH("Quantity",'Relatório do SketchUp'!$A$1:$CZ$1,0))&amp;"",IFERROR(INDEX('Relatório do SketchUp'!$A$86:$CZ$86,MATCH("Quantidade",'Relatório do SketchUp'!$A$1:$CZ$1,0))&amp;"",IFERROR(INDEX('Relatório do SketchUp'!$A$86:$CZ$86,MATCH("Qtd",'Relatório do SketchUp'!$A$1:$CZ$1,0))&amp;"",IFERROR(INDEX('Relatório do SketchUp'!$A$86:$CZ$86,MATCH("Count",'Relatório do SketchUp'!$A$1:$CZ$1,0))&amp;"",""))))),1))</f>
        <v/>
      </c>
      <c r="J89" s="18" t="n"/>
      <c r="K89" s="19">
        <f>IFERROR(INDEX('Relatório do SketchUp'!$A$86:$CZ$86,MATCH("Preço estimado",'Relatório do SketchUp'!$A$1:$CZ$1,0))&amp;"",IFERROR(INDEX('Relatório do SketchUp'!$A$86:$CZ$86,MATCH("f16_preco",'Relatório do SketchUp'!$A$1:$CZ$1,0))&amp;"",""))</f>
        <v/>
      </c>
      <c r="L89" s="20" t="n"/>
      <c r="M89" s="21">
        <f>IF(OR(I89="",L89=""),"",I89*L89)</f>
        <v/>
      </c>
      <c r="N89" s="19">
        <f>IF(IFERROR(INDEX('Relatório do SketchUp'!$A$86:$CZ$86,MATCH("Fornecedor",'Relatório do SketchUp'!$A$1:$CZ$1,0))&amp;"",IFERROR(INDEX('Relatório do SketchUp'!$A$86:$CZ$86,MATCH("f09_fornecedor",'Relatório do SketchUp'!$A$1:$CZ$1,0))&amp;"",""))&lt;&gt;"",IFERROR(INDEX('Relatório do SketchUp'!$A$86:$CZ$86,MATCH("Fornecedor",'Relatório do SketchUp'!$A$1:$CZ$1,0))&amp;"",IFERROR(INDEX('Relatório do SketchUp'!$A$86:$CZ$86,MATCH("f09_fornecedor",'Relatório do SketchUp'!$A$1:$CZ$1,0))&amp;"","")),IF(IFERROR(INDEX('Relatório do SketchUp'!$A$86:$CZ$86,MATCH("Marca",'Relatório do SketchUp'!$A$1:$CZ$1,0))&amp;"",IFERROR(INDEX('Relatório do SketchUp'!$A$86:$CZ$86,MATCH("f01_marca",'Relatório do SketchUp'!$A$1:$CZ$1,0))&amp;"",""))&lt;&gt;"",IFERROR(INDEX('Relatório do SketchUp'!$A$86:$CZ$86,MATCH("Marca",'Relatório do SketchUp'!$A$1:$CZ$1,0))&amp;"",IFERROR(INDEX('Relatório do SketchUp'!$A$86:$CZ$86,MATCH("f01_marca",'Relatório do SketchUp'!$A$1:$CZ$1,0))&amp;"","")),""))</f>
        <v/>
      </c>
      <c r="O89" s="19">
        <f>_xlfn.TEXTJOIN(" · ",TRUE,IFERROR(INDEX('Relatório do SketchUp'!$A$86:$CZ$86,MATCH("WhatsApp",'Relatório do SketchUp'!$A$1:$CZ$1,0))&amp;"",IFERROR(INDEX('Relatório do SketchUp'!$A$86:$CZ$86,MATCH("f11_whatsapp",'Relatório do SketchUp'!$A$1:$CZ$1,0))&amp;"","")),IFERROR(INDEX('Relatório do SketchUp'!$A$86:$CZ$86,MATCH("Telefone",'Relatório do SketchUp'!$A$1:$CZ$1,0))&amp;"",IFERROR(INDEX('Relatório do SketchUp'!$A$86:$CZ$86,MATCH("f10_telefone",'Relatório do SketchUp'!$A$1:$CZ$1,0))&amp;"","")),IFERROR(INDEX('Relatório do SketchUp'!$A$86:$CZ$86,MATCH("E-mail",'Relatório do SketchUp'!$A$1:$CZ$1,0))&amp;"",IFERROR(INDEX('Relatório do SketchUp'!$A$86:$CZ$86,MATCH("f12_email",'Relatório do SketchUp'!$A$1:$CZ$1,0))&amp;"","")))</f>
        <v/>
      </c>
      <c r="P89" s="19">
        <f>IFERROR(INDEX('Relatório do SketchUp'!$A$86:$CZ$86,MATCH("Página do produto",'Relatório do SketchUp'!$A$1:$CZ$1,0))&amp;"",IFERROR(INDEX('Relatório do SketchUp'!$A$86:$CZ$86,MATCH("f15_link_produto",'Relatório do SketchUp'!$A$1:$CZ$1,0))&amp;"",IFERROR(INDEX('Relatório do SketchUp'!$A$86:$CZ$86,MATCH("Onde comprar",'Relatório do SketchUp'!$A$1:$CZ$1,0))&amp;"",IFERROR(INDEX('Relatório do SketchUp'!$A$86:$CZ$86,MATCH("f14_onde_comprar",'Relatório do SketchUp'!$A$1:$CZ$1,0))&amp;"",IFERROR(INDEX('Relatório do SketchUp'!$A$86:$CZ$86,MATCH("Site",'Relatório do SketchUp'!$A$1:$CZ$1,0))&amp;"",IFERROR(INDEX('Relatório do SketchUp'!$A$86:$CZ$86,MATCH("f13_site",'Relatório do SketchUp'!$A$1:$CZ$1,0))&amp;"",""))))))</f>
        <v/>
      </c>
      <c r="Q89" s="18" t="n"/>
      <c r="R89" s="18" t="n"/>
      <c r="S89" s="18" t="n"/>
      <c r="T89" s="22" t="n"/>
      <c r="U89" s="23">
        <f>IF(OR(T89="",Q89=""),"",T89+Q89)</f>
        <v/>
      </c>
      <c r="V89" s="22" t="n"/>
      <c r="W89" s="18" t="n"/>
      <c r="X89" s="18" t="n"/>
    </row>
    <row r="90" ht="18" customHeight="1">
      <c r="A90" s="18" t="n"/>
      <c r="B90" s="18" t="n"/>
      <c r="C90" s="19">
        <f>IFERROR(INDEX('Relatório do SketchUp'!$A$87:$CZ$87,MATCH("Produto",'Relatório do SketchUp'!$A$1:$CZ$1,0))&amp;"",IFERROR(INDEX('Relatório do SketchUp'!$A$87:$CZ$87,MATCH("f02_produto",'Relatório do SketchUp'!$A$1:$CZ$1,0))&amp;"",IFERROR(INDEX('Relatório do SketchUp'!$A$87:$CZ$87,MATCH("Definition Name",'Relatório do SketchUp'!$A$1:$CZ$1,0))&amp;"",IFERROR(INDEX('Relatório do SketchUp'!$A$87:$CZ$87,MATCH("Nome da definição",'Relatório do SketchUp'!$A$1:$CZ$1,0))&amp;"",""))))</f>
        <v/>
      </c>
      <c r="D90" s="19">
        <f>IFERROR(INDEX('Relatório do SketchUp'!$A$87:$CZ$87,MATCH("Marca",'Relatório do SketchUp'!$A$1:$CZ$1,0))&amp;"",IFERROR(INDEX('Relatório do SketchUp'!$A$87:$CZ$87,MATCH("f01_marca",'Relatório do SketchUp'!$A$1:$CZ$1,0))&amp;"",""))</f>
        <v/>
      </c>
      <c r="E90" s="19">
        <f>IFERROR(INDEX('Relatório do SketchUp'!$A$87:$CZ$87,MATCH("Linha",'Relatório do SketchUp'!$A$1:$CZ$1,0))&amp;"",IFERROR(INDEX('Relatório do SketchUp'!$A$87:$CZ$87,MATCH("f04_linha",'Relatório do SketchUp'!$A$1:$CZ$1,0))&amp;"",""))</f>
        <v/>
      </c>
      <c r="F90" s="19">
        <f>IFERROR(INDEX('Relatório do SketchUp'!$A$87:$CZ$87,MATCH("Código do produto",'Relatório do SketchUp'!$A$1:$CZ$1,0))&amp;"",IFERROR(INDEX('Relatório do SketchUp'!$A$87:$CZ$87,MATCH("f03_codigo",'Relatório do SketchUp'!$A$1:$CZ$1,0))&amp;"",""))</f>
        <v/>
      </c>
      <c r="G90" s="19">
        <f>IFERROR(INDEX('Relatório do SketchUp'!$A$87:$CZ$87,MATCH("Dimensões",'Relatório do SketchUp'!$A$1:$CZ$1,0))&amp;"",IFERROR(INDEX('Relatório do SketchUp'!$A$87:$CZ$87,MATCH("f06_dimensoes",'Relatório do SketchUp'!$A$1:$CZ$1,0))&amp;"",""))</f>
        <v/>
      </c>
      <c r="H90" s="19">
        <f>IFERROR(INDEX('Relatório do SketchUp'!$A$87:$CZ$87,MATCH("Acabamento",'Relatório do SketchUp'!$A$1:$CZ$1,0))&amp;"",IFERROR(INDEX('Relatório do SketchUp'!$A$87:$CZ$87,MATCH("f07_acabamento",'Relatório do SketchUp'!$A$1:$CZ$1,0))&amp;"",""))</f>
        <v/>
      </c>
      <c r="I90" s="19">
        <f>IF(C90="","",IFERROR(VALUE(IFERROR(INDEX('Relatório do SketchUp'!$A$87:$CZ$87,MATCH("Quantity",'Relatório do SketchUp'!$A$1:$CZ$1,0))&amp;"",IFERROR(INDEX('Relatório do SketchUp'!$A$87:$CZ$87,MATCH("Quantidade",'Relatório do SketchUp'!$A$1:$CZ$1,0))&amp;"",IFERROR(INDEX('Relatório do SketchUp'!$A$87:$CZ$87,MATCH("Qtd",'Relatório do SketchUp'!$A$1:$CZ$1,0))&amp;"",IFERROR(INDEX('Relatório do SketchUp'!$A$87:$CZ$87,MATCH("Count",'Relatório do SketchUp'!$A$1:$CZ$1,0))&amp;"",""))))),1))</f>
        <v/>
      </c>
      <c r="J90" s="18" t="n"/>
      <c r="K90" s="19">
        <f>IFERROR(INDEX('Relatório do SketchUp'!$A$87:$CZ$87,MATCH("Preço estimado",'Relatório do SketchUp'!$A$1:$CZ$1,0))&amp;"",IFERROR(INDEX('Relatório do SketchUp'!$A$87:$CZ$87,MATCH("f16_preco",'Relatório do SketchUp'!$A$1:$CZ$1,0))&amp;"",""))</f>
        <v/>
      </c>
      <c r="L90" s="20" t="n"/>
      <c r="M90" s="21">
        <f>IF(OR(I90="",L90=""),"",I90*L90)</f>
        <v/>
      </c>
      <c r="N90" s="19">
        <f>IF(IFERROR(INDEX('Relatório do SketchUp'!$A$87:$CZ$87,MATCH("Fornecedor",'Relatório do SketchUp'!$A$1:$CZ$1,0))&amp;"",IFERROR(INDEX('Relatório do SketchUp'!$A$87:$CZ$87,MATCH("f09_fornecedor",'Relatório do SketchUp'!$A$1:$CZ$1,0))&amp;"",""))&lt;&gt;"",IFERROR(INDEX('Relatório do SketchUp'!$A$87:$CZ$87,MATCH("Fornecedor",'Relatório do SketchUp'!$A$1:$CZ$1,0))&amp;"",IFERROR(INDEX('Relatório do SketchUp'!$A$87:$CZ$87,MATCH("f09_fornecedor",'Relatório do SketchUp'!$A$1:$CZ$1,0))&amp;"","")),IF(IFERROR(INDEX('Relatório do SketchUp'!$A$87:$CZ$87,MATCH("Marca",'Relatório do SketchUp'!$A$1:$CZ$1,0))&amp;"",IFERROR(INDEX('Relatório do SketchUp'!$A$87:$CZ$87,MATCH("f01_marca",'Relatório do SketchUp'!$A$1:$CZ$1,0))&amp;"",""))&lt;&gt;"",IFERROR(INDEX('Relatório do SketchUp'!$A$87:$CZ$87,MATCH("Marca",'Relatório do SketchUp'!$A$1:$CZ$1,0))&amp;"",IFERROR(INDEX('Relatório do SketchUp'!$A$87:$CZ$87,MATCH("f01_marca",'Relatório do SketchUp'!$A$1:$CZ$1,0))&amp;"","")),""))</f>
        <v/>
      </c>
      <c r="O90" s="19">
        <f>_xlfn.TEXTJOIN(" · ",TRUE,IFERROR(INDEX('Relatório do SketchUp'!$A$87:$CZ$87,MATCH("WhatsApp",'Relatório do SketchUp'!$A$1:$CZ$1,0))&amp;"",IFERROR(INDEX('Relatório do SketchUp'!$A$87:$CZ$87,MATCH("f11_whatsapp",'Relatório do SketchUp'!$A$1:$CZ$1,0))&amp;"","")),IFERROR(INDEX('Relatório do SketchUp'!$A$87:$CZ$87,MATCH("Telefone",'Relatório do SketchUp'!$A$1:$CZ$1,0))&amp;"",IFERROR(INDEX('Relatório do SketchUp'!$A$87:$CZ$87,MATCH("f10_telefone",'Relatório do SketchUp'!$A$1:$CZ$1,0))&amp;"","")),IFERROR(INDEX('Relatório do SketchUp'!$A$87:$CZ$87,MATCH("E-mail",'Relatório do SketchUp'!$A$1:$CZ$1,0))&amp;"",IFERROR(INDEX('Relatório do SketchUp'!$A$87:$CZ$87,MATCH("f12_email",'Relatório do SketchUp'!$A$1:$CZ$1,0))&amp;"","")))</f>
        <v/>
      </c>
      <c r="P90" s="19">
        <f>IFERROR(INDEX('Relatório do SketchUp'!$A$87:$CZ$87,MATCH("Página do produto",'Relatório do SketchUp'!$A$1:$CZ$1,0))&amp;"",IFERROR(INDEX('Relatório do SketchUp'!$A$87:$CZ$87,MATCH("f15_link_produto",'Relatório do SketchUp'!$A$1:$CZ$1,0))&amp;"",IFERROR(INDEX('Relatório do SketchUp'!$A$87:$CZ$87,MATCH("Onde comprar",'Relatório do SketchUp'!$A$1:$CZ$1,0))&amp;"",IFERROR(INDEX('Relatório do SketchUp'!$A$87:$CZ$87,MATCH("f14_onde_comprar",'Relatório do SketchUp'!$A$1:$CZ$1,0))&amp;"",IFERROR(INDEX('Relatório do SketchUp'!$A$87:$CZ$87,MATCH("Site",'Relatório do SketchUp'!$A$1:$CZ$1,0))&amp;"",IFERROR(INDEX('Relatório do SketchUp'!$A$87:$CZ$87,MATCH("f13_site",'Relatório do SketchUp'!$A$1:$CZ$1,0))&amp;"",""))))))</f>
        <v/>
      </c>
      <c r="Q90" s="18" t="n"/>
      <c r="R90" s="18" t="n"/>
      <c r="S90" s="18" t="n"/>
      <c r="T90" s="22" t="n"/>
      <c r="U90" s="23">
        <f>IF(OR(T90="",Q90=""),"",T90+Q90)</f>
        <v/>
      </c>
      <c r="V90" s="22" t="n"/>
      <c r="W90" s="18" t="n"/>
      <c r="X90" s="18" t="n"/>
    </row>
    <row r="91" ht="18" customHeight="1">
      <c r="A91" s="18" t="n"/>
      <c r="B91" s="18" t="n"/>
      <c r="C91" s="19">
        <f>IFERROR(INDEX('Relatório do SketchUp'!$A$88:$CZ$88,MATCH("Produto",'Relatório do SketchUp'!$A$1:$CZ$1,0))&amp;"",IFERROR(INDEX('Relatório do SketchUp'!$A$88:$CZ$88,MATCH("f02_produto",'Relatório do SketchUp'!$A$1:$CZ$1,0))&amp;"",IFERROR(INDEX('Relatório do SketchUp'!$A$88:$CZ$88,MATCH("Definition Name",'Relatório do SketchUp'!$A$1:$CZ$1,0))&amp;"",IFERROR(INDEX('Relatório do SketchUp'!$A$88:$CZ$88,MATCH("Nome da definição",'Relatório do SketchUp'!$A$1:$CZ$1,0))&amp;"",""))))</f>
        <v/>
      </c>
      <c r="D91" s="19">
        <f>IFERROR(INDEX('Relatório do SketchUp'!$A$88:$CZ$88,MATCH("Marca",'Relatório do SketchUp'!$A$1:$CZ$1,0))&amp;"",IFERROR(INDEX('Relatório do SketchUp'!$A$88:$CZ$88,MATCH("f01_marca",'Relatório do SketchUp'!$A$1:$CZ$1,0))&amp;"",""))</f>
        <v/>
      </c>
      <c r="E91" s="19">
        <f>IFERROR(INDEX('Relatório do SketchUp'!$A$88:$CZ$88,MATCH("Linha",'Relatório do SketchUp'!$A$1:$CZ$1,0))&amp;"",IFERROR(INDEX('Relatório do SketchUp'!$A$88:$CZ$88,MATCH("f04_linha",'Relatório do SketchUp'!$A$1:$CZ$1,0))&amp;"",""))</f>
        <v/>
      </c>
      <c r="F91" s="19">
        <f>IFERROR(INDEX('Relatório do SketchUp'!$A$88:$CZ$88,MATCH("Código do produto",'Relatório do SketchUp'!$A$1:$CZ$1,0))&amp;"",IFERROR(INDEX('Relatório do SketchUp'!$A$88:$CZ$88,MATCH("f03_codigo",'Relatório do SketchUp'!$A$1:$CZ$1,0))&amp;"",""))</f>
        <v/>
      </c>
      <c r="G91" s="19">
        <f>IFERROR(INDEX('Relatório do SketchUp'!$A$88:$CZ$88,MATCH("Dimensões",'Relatório do SketchUp'!$A$1:$CZ$1,0))&amp;"",IFERROR(INDEX('Relatório do SketchUp'!$A$88:$CZ$88,MATCH("f06_dimensoes",'Relatório do SketchUp'!$A$1:$CZ$1,0))&amp;"",""))</f>
        <v/>
      </c>
      <c r="H91" s="19">
        <f>IFERROR(INDEX('Relatório do SketchUp'!$A$88:$CZ$88,MATCH("Acabamento",'Relatório do SketchUp'!$A$1:$CZ$1,0))&amp;"",IFERROR(INDEX('Relatório do SketchUp'!$A$88:$CZ$88,MATCH("f07_acabamento",'Relatório do SketchUp'!$A$1:$CZ$1,0))&amp;"",""))</f>
        <v/>
      </c>
      <c r="I91" s="19">
        <f>IF(C91="","",IFERROR(VALUE(IFERROR(INDEX('Relatório do SketchUp'!$A$88:$CZ$88,MATCH("Quantity",'Relatório do SketchUp'!$A$1:$CZ$1,0))&amp;"",IFERROR(INDEX('Relatório do SketchUp'!$A$88:$CZ$88,MATCH("Quantidade",'Relatório do SketchUp'!$A$1:$CZ$1,0))&amp;"",IFERROR(INDEX('Relatório do SketchUp'!$A$88:$CZ$88,MATCH("Qtd",'Relatório do SketchUp'!$A$1:$CZ$1,0))&amp;"",IFERROR(INDEX('Relatório do SketchUp'!$A$88:$CZ$88,MATCH("Count",'Relatório do SketchUp'!$A$1:$CZ$1,0))&amp;"",""))))),1))</f>
        <v/>
      </c>
      <c r="J91" s="18" t="n"/>
      <c r="K91" s="19">
        <f>IFERROR(INDEX('Relatório do SketchUp'!$A$88:$CZ$88,MATCH("Preço estimado",'Relatório do SketchUp'!$A$1:$CZ$1,0))&amp;"",IFERROR(INDEX('Relatório do SketchUp'!$A$88:$CZ$88,MATCH("f16_preco",'Relatório do SketchUp'!$A$1:$CZ$1,0))&amp;"",""))</f>
        <v/>
      </c>
      <c r="L91" s="20" t="n"/>
      <c r="M91" s="21">
        <f>IF(OR(I91="",L91=""),"",I91*L91)</f>
        <v/>
      </c>
      <c r="N91" s="19">
        <f>IF(IFERROR(INDEX('Relatório do SketchUp'!$A$88:$CZ$88,MATCH("Fornecedor",'Relatório do SketchUp'!$A$1:$CZ$1,0))&amp;"",IFERROR(INDEX('Relatório do SketchUp'!$A$88:$CZ$88,MATCH("f09_fornecedor",'Relatório do SketchUp'!$A$1:$CZ$1,0))&amp;"",""))&lt;&gt;"",IFERROR(INDEX('Relatório do SketchUp'!$A$88:$CZ$88,MATCH("Fornecedor",'Relatório do SketchUp'!$A$1:$CZ$1,0))&amp;"",IFERROR(INDEX('Relatório do SketchUp'!$A$88:$CZ$88,MATCH("f09_fornecedor",'Relatório do SketchUp'!$A$1:$CZ$1,0))&amp;"","")),IF(IFERROR(INDEX('Relatório do SketchUp'!$A$88:$CZ$88,MATCH("Marca",'Relatório do SketchUp'!$A$1:$CZ$1,0))&amp;"",IFERROR(INDEX('Relatório do SketchUp'!$A$88:$CZ$88,MATCH("f01_marca",'Relatório do SketchUp'!$A$1:$CZ$1,0))&amp;"",""))&lt;&gt;"",IFERROR(INDEX('Relatório do SketchUp'!$A$88:$CZ$88,MATCH("Marca",'Relatório do SketchUp'!$A$1:$CZ$1,0))&amp;"",IFERROR(INDEX('Relatório do SketchUp'!$A$88:$CZ$88,MATCH("f01_marca",'Relatório do SketchUp'!$A$1:$CZ$1,0))&amp;"","")),""))</f>
        <v/>
      </c>
      <c r="O91" s="19">
        <f>_xlfn.TEXTJOIN(" · ",TRUE,IFERROR(INDEX('Relatório do SketchUp'!$A$88:$CZ$88,MATCH("WhatsApp",'Relatório do SketchUp'!$A$1:$CZ$1,0))&amp;"",IFERROR(INDEX('Relatório do SketchUp'!$A$88:$CZ$88,MATCH("f11_whatsapp",'Relatório do SketchUp'!$A$1:$CZ$1,0))&amp;"","")),IFERROR(INDEX('Relatório do SketchUp'!$A$88:$CZ$88,MATCH("Telefone",'Relatório do SketchUp'!$A$1:$CZ$1,0))&amp;"",IFERROR(INDEX('Relatório do SketchUp'!$A$88:$CZ$88,MATCH("f10_telefone",'Relatório do SketchUp'!$A$1:$CZ$1,0))&amp;"","")),IFERROR(INDEX('Relatório do SketchUp'!$A$88:$CZ$88,MATCH("E-mail",'Relatório do SketchUp'!$A$1:$CZ$1,0))&amp;"",IFERROR(INDEX('Relatório do SketchUp'!$A$88:$CZ$88,MATCH("f12_email",'Relatório do SketchUp'!$A$1:$CZ$1,0))&amp;"","")))</f>
        <v/>
      </c>
      <c r="P91" s="19">
        <f>IFERROR(INDEX('Relatório do SketchUp'!$A$88:$CZ$88,MATCH("Página do produto",'Relatório do SketchUp'!$A$1:$CZ$1,0))&amp;"",IFERROR(INDEX('Relatório do SketchUp'!$A$88:$CZ$88,MATCH("f15_link_produto",'Relatório do SketchUp'!$A$1:$CZ$1,0))&amp;"",IFERROR(INDEX('Relatório do SketchUp'!$A$88:$CZ$88,MATCH("Onde comprar",'Relatório do SketchUp'!$A$1:$CZ$1,0))&amp;"",IFERROR(INDEX('Relatório do SketchUp'!$A$88:$CZ$88,MATCH("f14_onde_comprar",'Relatório do SketchUp'!$A$1:$CZ$1,0))&amp;"",IFERROR(INDEX('Relatório do SketchUp'!$A$88:$CZ$88,MATCH("Site",'Relatório do SketchUp'!$A$1:$CZ$1,0))&amp;"",IFERROR(INDEX('Relatório do SketchUp'!$A$88:$CZ$88,MATCH("f13_site",'Relatório do SketchUp'!$A$1:$CZ$1,0))&amp;"",""))))))</f>
        <v/>
      </c>
      <c r="Q91" s="18" t="n"/>
      <c r="R91" s="18" t="n"/>
      <c r="S91" s="18" t="n"/>
      <c r="T91" s="22" t="n"/>
      <c r="U91" s="23">
        <f>IF(OR(T91="",Q91=""),"",T91+Q91)</f>
        <v/>
      </c>
      <c r="V91" s="22" t="n"/>
      <c r="W91" s="18" t="n"/>
      <c r="X91" s="18" t="n"/>
    </row>
    <row r="92" ht="18" customHeight="1">
      <c r="A92" s="18" t="n"/>
      <c r="B92" s="18" t="n"/>
      <c r="C92" s="19">
        <f>IFERROR(INDEX('Relatório do SketchUp'!$A$89:$CZ$89,MATCH("Produto",'Relatório do SketchUp'!$A$1:$CZ$1,0))&amp;"",IFERROR(INDEX('Relatório do SketchUp'!$A$89:$CZ$89,MATCH("f02_produto",'Relatório do SketchUp'!$A$1:$CZ$1,0))&amp;"",IFERROR(INDEX('Relatório do SketchUp'!$A$89:$CZ$89,MATCH("Definition Name",'Relatório do SketchUp'!$A$1:$CZ$1,0))&amp;"",IFERROR(INDEX('Relatório do SketchUp'!$A$89:$CZ$89,MATCH("Nome da definição",'Relatório do SketchUp'!$A$1:$CZ$1,0))&amp;"",""))))</f>
        <v/>
      </c>
      <c r="D92" s="19">
        <f>IFERROR(INDEX('Relatório do SketchUp'!$A$89:$CZ$89,MATCH("Marca",'Relatório do SketchUp'!$A$1:$CZ$1,0))&amp;"",IFERROR(INDEX('Relatório do SketchUp'!$A$89:$CZ$89,MATCH("f01_marca",'Relatório do SketchUp'!$A$1:$CZ$1,0))&amp;"",""))</f>
        <v/>
      </c>
      <c r="E92" s="19">
        <f>IFERROR(INDEX('Relatório do SketchUp'!$A$89:$CZ$89,MATCH("Linha",'Relatório do SketchUp'!$A$1:$CZ$1,0))&amp;"",IFERROR(INDEX('Relatório do SketchUp'!$A$89:$CZ$89,MATCH("f04_linha",'Relatório do SketchUp'!$A$1:$CZ$1,0))&amp;"",""))</f>
        <v/>
      </c>
      <c r="F92" s="19">
        <f>IFERROR(INDEX('Relatório do SketchUp'!$A$89:$CZ$89,MATCH("Código do produto",'Relatório do SketchUp'!$A$1:$CZ$1,0))&amp;"",IFERROR(INDEX('Relatório do SketchUp'!$A$89:$CZ$89,MATCH("f03_codigo",'Relatório do SketchUp'!$A$1:$CZ$1,0))&amp;"",""))</f>
        <v/>
      </c>
      <c r="G92" s="19">
        <f>IFERROR(INDEX('Relatório do SketchUp'!$A$89:$CZ$89,MATCH("Dimensões",'Relatório do SketchUp'!$A$1:$CZ$1,0))&amp;"",IFERROR(INDEX('Relatório do SketchUp'!$A$89:$CZ$89,MATCH("f06_dimensoes",'Relatório do SketchUp'!$A$1:$CZ$1,0))&amp;"",""))</f>
        <v/>
      </c>
      <c r="H92" s="19">
        <f>IFERROR(INDEX('Relatório do SketchUp'!$A$89:$CZ$89,MATCH("Acabamento",'Relatório do SketchUp'!$A$1:$CZ$1,0))&amp;"",IFERROR(INDEX('Relatório do SketchUp'!$A$89:$CZ$89,MATCH("f07_acabamento",'Relatório do SketchUp'!$A$1:$CZ$1,0))&amp;"",""))</f>
        <v/>
      </c>
      <c r="I92" s="19">
        <f>IF(C92="","",IFERROR(VALUE(IFERROR(INDEX('Relatório do SketchUp'!$A$89:$CZ$89,MATCH("Quantity",'Relatório do SketchUp'!$A$1:$CZ$1,0))&amp;"",IFERROR(INDEX('Relatório do SketchUp'!$A$89:$CZ$89,MATCH("Quantidade",'Relatório do SketchUp'!$A$1:$CZ$1,0))&amp;"",IFERROR(INDEX('Relatório do SketchUp'!$A$89:$CZ$89,MATCH("Qtd",'Relatório do SketchUp'!$A$1:$CZ$1,0))&amp;"",IFERROR(INDEX('Relatório do SketchUp'!$A$89:$CZ$89,MATCH("Count",'Relatório do SketchUp'!$A$1:$CZ$1,0))&amp;"",""))))),1))</f>
        <v/>
      </c>
      <c r="J92" s="18" t="n"/>
      <c r="K92" s="19">
        <f>IFERROR(INDEX('Relatório do SketchUp'!$A$89:$CZ$89,MATCH("Preço estimado",'Relatório do SketchUp'!$A$1:$CZ$1,0))&amp;"",IFERROR(INDEX('Relatório do SketchUp'!$A$89:$CZ$89,MATCH("f16_preco",'Relatório do SketchUp'!$A$1:$CZ$1,0))&amp;"",""))</f>
        <v/>
      </c>
      <c r="L92" s="20" t="n"/>
      <c r="M92" s="21">
        <f>IF(OR(I92="",L92=""),"",I92*L92)</f>
        <v/>
      </c>
      <c r="N92" s="19">
        <f>IF(IFERROR(INDEX('Relatório do SketchUp'!$A$89:$CZ$89,MATCH("Fornecedor",'Relatório do SketchUp'!$A$1:$CZ$1,0))&amp;"",IFERROR(INDEX('Relatório do SketchUp'!$A$89:$CZ$89,MATCH("f09_fornecedor",'Relatório do SketchUp'!$A$1:$CZ$1,0))&amp;"",""))&lt;&gt;"",IFERROR(INDEX('Relatório do SketchUp'!$A$89:$CZ$89,MATCH("Fornecedor",'Relatório do SketchUp'!$A$1:$CZ$1,0))&amp;"",IFERROR(INDEX('Relatório do SketchUp'!$A$89:$CZ$89,MATCH("f09_fornecedor",'Relatório do SketchUp'!$A$1:$CZ$1,0))&amp;"","")),IF(IFERROR(INDEX('Relatório do SketchUp'!$A$89:$CZ$89,MATCH("Marca",'Relatório do SketchUp'!$A$1:$CZ$1,0))&amp;"",IFERROR(INDEX('Relatório do SketchUp'!$A$89:$CZ$89,MATCH("f01_marca",'Relatório do SketchUp'!$A$1:$CZ$1,0))&amp;"",""))&lt;&gt;"",IFERROR(INDEX('Relatório do SketchUp'!$A$89:$CZ$89,MATCH("Marca",'Relatório do SketchUp'!$A$1:$CZ$1,0))&amp;"",IFERROR(INDEX('Relatório do SketchUp'!$A$89:$CZ$89,MATCH("f01_marca",'Relatório do SketchUp'!$A$1:$CZ$1,0))&amp;"","")),""))</f>
        <v/>
      </c>
      <c r="O92" s="19">
        <f>_xlfn.TEXTJOIN(" · ",TRUE,IFERROR(INDEX('Relatório do SketchUp'!$A$89:$CZ$89,MATCH("WhatsApp",'Relatório do SketchUp'!$A$1:$CZ$1,0))&amp;"",IFERROR(INDEX('Relatório do SketchUp'!$A$89:$CZ$89,MATCH("f11_whatsapp",'Relatório do SketchUp'!$A$1:$CZ$1,0))&amp;"","")),IFERROR(INDEX('Relatório do SketchUp'!$A$89:$CZ$89,MATCH("Telefone",'Relatório do SketchUp'!$A$1:$CZ$1,0))&amp;"",IFERROR(INDEX('Relatório do SketchUp'!$A$89:$CZ$89,MATCH("f10_telefone",'Relatório do SketchUp'!$A$1:$CZ$1,0))&amp;"","")),IFERROR(INDEX('Relatório do SketchUp'!$A$89:$CZ$89,MATCH("E-mail",'Relatório do SketchUp'!$A$1:$CZ$1,0))&amp;"",IFERROR(INDEX('Relatório do SketchUp'!$A$89:$CZ$89,MATCH("f12_email",'Relatório do SketchUp'!$A$1:$CZ$1,0))&amp;"","")))</f>
        <v/>
      </c>
      <c r="P92" s="19">
        <f>IFERROR(INDEX('Relatório do SketchUp'!$A$89:$CZ$89,MATCH("Página do produto",'Relatório do SketchUp'!$A$1:$CZ$1,0))&amp;"",IFERROR(INDEX('Relatório do SketchUp'!$A$89:$CZ$89,MATCH("f15_link_produto",'Relatório do SketchUp'!$A$1:$CZ$1,0))&amp;"",IFERROR(INDEX('Relatório do SketchUp'!$A$89:$CZ$89,MATCH("Onde comprar",'Relatório do SketchUp'!$A$1:$CZ$1,0))&amp;"",IFERROR(INDEX('Relatório do SketchUp'!$A$89:$CZ$89,MATCH("f14_onde_comprar",'Relatório do SketchUp'!$A$1:$CZ$1,0))&amp;"",IFERROR(INDEX('Relatório do SketchUp'!$A$89:$CZ$89,MATCH("Site",'Relatório do SketchUp'!$A$1:$CZ$1,0))&amp;"",IFERROR(INDEX('Relatório do SketchUp'!$A$89:$CZ$89,MATCH("f13_site",'Relatório do SketchUp'!$A$1:$CZ$1,0))&amp;"",""))))))</f>
        <v/>
      </c>
      <c r="Q92" s="18" t="n"/>
      <c r="R92" s="18" t="n"/>
      <c r="S92" s="18" t="n"/>
      <c r="T92" s="22" t="n"/>
      <c r="U92" s="23">
        <f>IF(OR(T92="",Q92=""),"",T92+Q92)</f>
        <v/>
      </c>
      <c r="V92" s="22" t="n"/>
      <c r="W92" s="18" t="n"/>
      <c r="X92" s="18" t="n"/>
    </row>
    <row r="93" ht="18" customHeight="1">
      <c r="A93" s="18" t="n"/>
      <c r="B93" s="18" t="n"/>
      <c r="C93" s="19">
        <f>IFERROR(INDEX('Relatório do SketchUp'!$A$90:$CZ$90,MATCH("Produto",'Relatório do SketchUp'!$A$1:$CZ$1,0))&amp;"",IFERROR(INDEX('Relatório do SketchUp'!$A$90:$CZ$90,MATCH("f02_produto",'Relatório do SketchUp'!$A$1:$CZ$1,0))&amp;"",IFERROR(INDEX('Relatório do SketchUp'!$A$90:$CZ$90,MATCH("Definition Name",'Relatório do SketchUp'!$A$1:$CZ$1,0))&amp;"",IFERROR(INDEX('Relatório do SketchUp'!$A$90:$CZ$90,MATCH("Nome da definição",'Relatório do SketchUp'!$A$1:$CZ$1,0))&amp;"",""))))</f>
        <v/>
      </c>
      <c r="D93" s="19">
        <f>IFERROR(INDEX('Relatório do SketchUp'!$A$90:$CZ$90,MATCH("Marca",'Relatório do SketchUp'!$A$1:$CZ$1,0))&amp;"",IFERROR(INDEX('Relatório do SketchUp'!$A$90:$CZ$90,MATCH("f01_marca",'Relatório do SketchUp'!$A$1:$CZ$1,0))&amp;"",""))</f>
        <v/>
      </c>
      <c r="E93" s="19">
        <f>IFERROR(INDEX('Relatório do SketchUp'!$A$90:$CZ$90,MATCH("Linha",'Relatório do SketchUp'!$A$1:$CZ$1,0))&amp;"",IFERROR(INDEX('Relatório do SketchUp'!$A$90:$CZ$90,MATCH("f04_linha",'Relatório do SketchUp'!$A$1:$CZ$1,0))&amp;"",""))</f>
        <v/>
      </c>
      <c r="F93" s="19">
        <f>IFERROR(INDEX('Relatório do SketchUp'!$A$90:$CZ$90,MATCH("Código do produto",'Relatório do SketchUp'!$A$1:$CZ$1,0))&amp;"",IFERROR(INDEX('Relatório do SketchUp'!$A$90:$CZ$90,MATCH("f03_codigo",'Relatório do SketchUp'!$A$1:$CZ$1,0))&amp;"",""))</f>
        <v/>
      </c>
      <c r="G93" s="19">
        <f>IFERROR(INDEX('Relatório do SketchUp'!$A$90:$CZ$90,MATCH("Dimensões",'Relatório do SketchUp'!$A$1:$CZ$1,0))&amp;"",IFERROR(INDEX('Relatório do SketchUp'!$A$90:$CZ$90,MATCH("f06_dimensoes",'Relatório do SketchUp'!$A$1:$CZ$1,0))&amp;"",""))</f>
        <v/>
      </c>
      <c r="H93" s="19">
        <f>IFERROR(INDEX('Relatório do SketchUp'!$A$90:$CZ$90,MATCH("Acabamento",'Relatório do SketchUp'!$A$1:$CZ$1,0))&amp;"",IFERROR(INDEX('Relatório do SketchUp'!$A$90:$CZ$90,MATCH("f07_acabamento",'Relatório do SketchUp'!$A$1:$CZ$1,0))&amp;"",""))</f>
        <v/>
      </c>
      <c r="I93" s="19">
        <f>IF(C93="","",IFERROR(VALUE(IFERROR(INDEX('Relatório do SketchUp'!$A$90:$CZ$90,MATCH("Quantity",'Relatório do SketchUp'!$A$1:$CZ$1,0))&amp;"",IFERROR(INDEX('Relatório do SketchUp'!$A$90:$CZ$90,MATCH("Quantidade",'Relatório do SketchUp'!$A$1:$CZ$1,0))&amp;"",IFERROR(INDEX('Relatório do SketchUp'!$A$90:$CZ$90,MATCH("Qtd",'Relatório do SketchUp'!$A$1:$CZ$1,0))&amp;"",IFERROR(INDEX('Relatório do SketchUp'!$A$90:$CZ$90,MATCH("Count",'Relatório do SketchUp'!$A$1:$CZ$1,0))&amp;"",""))))),1))</f>
        <v/>
      </c>
      <c r="J93" s="18" t="n"/>
      <c r="K93" s="19">
        <f>IFERROR(INDEX('Relatório do SketchUp'!$A$90:$CZ$90,MATCH("Preço estimado",'Relatório do SketchUp'!$A$1:$CZ$1,0))&amp;"",IFERROR(INDEX('Relatório do SketchUp'!$A$90:$CZ$90,MATCH("f16_preco",'Relatório do SketchUp'!$A$1:$CZ$1,0))&amp;"",""))</f>
        <v/>
      </c>
      <c r="L93" s="20" t="n"/>
      <c r="M93" s="21">
        <f>IF(OR(I93="",L93=""),"",I93*L93)</f>
        <v/>
      </c>
      <c r="N93" s="19">
        <f>IF(IFERROR(INDEX('Relatório do SketchUp'!$A$90:$CZ$90,MATCH("Fornecedor",'Relatório do SketchUp'!$A$1:$CZ$1,0))&amp;"",IFERROR(INDEX('Relatório do SketchUp'!$A$90:$CZ$90,MATCH("f09_fornecedor",'Relatório do SketchUp'!$A$1:$CZ$1,0))&amp;"",""))&lt;&gt;"",IFERROR(INDEX('Relatório do SketchUp'!$A$90:$CZ$90,MATCH("Fornecedor",'Relatório do SketchUp'!$A$1:$CZ$1,0))&amp;"",IFERROR(INDEX('Relatório do SketchUp'!$A$90:$CZ$90,MATCH("f09_fornecedor",'Relatório do SketchUp'!$A$1:$CZ$1,0))&amp;"","")),IF(IFERROR(INDEX('Relatório do SketchUp'!$A$90:$CZ$90,MATCH("Marca",'Relatório do SketchUp'!$A$1:$CZ$1,0))&amp;"",IFERROR(INDEX('Relatório do SketchUp'!$A$90:$CZ$90,MATCH("f01_marca",'Relatório do SketchUp'!$A$1:$CZ$1,0))&amp;"",""))&lt;&gt;"",IFERROR(INDEX('Relatório do SketchUp'!$A$90:$CZ$90,MATCH("Marca",'Relatório do SketchUp'!$A$1:$CZ$1,0))&amp;"",IFERROR(INDEX('Relatório do SketchUp'!$A$90:$CZ$90,MATCH("f01_marca",'Relatório do SketchUp'!$A$1:$CZ$1,0))&amp;"","")),""))</f>
        <v/>
      </c>
      <c r="O93" s="19">
        <f>_xlfn.TEXTJOIN(" · ",TRUE,IFERROR(INDEX('Relatório do SketchUp'!$A$90:$CZ$90,MATCH("WhatsApp",'Relatório do SketchUp'!$A$1:$CZ$1,0))&amp;"",IFERROR(INDEX('Relatório do SketchUp'!$A$90:$CZ$90,MATCH("f11_whatsapp",'Relatório do SketchUp'!$A$1:$CZ$1,0))&amp;"","")),IFERROR(INDEX('Relatório do SketchUp'!$A$90:$CZ$90,MATCH("Telefone",'Relatório do SketchUp'!$A$1:$CZ$1,0))&amp;"",IFERROR(INDEX('Relatório do SketchUp'!$A$90:$CZ$90,MATCH("f10_telefone",'Relatório do SketchUp'!$A$1:$CZ$1,0))&amp;"","")),IFERROR(INDEX('Relatório do SketchUp'!$A$90:$CZ$90,MATCH("E-mail",'Relatório do SketchUp'!$A$1:$CZ$1,0))&amp;"",IFERROR(INDEX('Relatório do SketchUp'!$A$90:$CZ$90,MATCH("f12_email",'Relatório do SketchUp'!$A$1:$CZ$1,0))&amp;"","")))</f>
        <v/>
      </c>
      <c r="P93" s="19">
        <f>IFERROR(INDEX('Relatório do SketchUp'!$A$90:$CZ$90,MATCH("Página do produto",'Relatório do SketchUp'!$A$1:$CZ$1,0))&amp;"",IFERROR(INDEX('Relatório do SketchUp'!$A$90:$CZ$90,MATCH("f15_link_produto",'Relatório do SketchUp'!$A$1:$CZ$1,0))&amp;"",IFERROR(INDEX('Relatório do SketchUp'!$A$90:$CZ$90,MATCH("Onde comprar",'Relatório do SketchUp'!$A$1:$CZ$1,0))&amp;"",IFERROR(INDEX('Relatório do SketchUp'!$A$90:$CZ$90,MATCH("f14_onde_comprar",'Relatório do SketchUp'!$A$1:$CZ$1,0))&amp;"",IFERROR(INDEX('Relatório do SketchUp'!$A$90:$CZ$90,MATCH("Site",'Relatório do SketchUp'!$A$1:$CZ$1,0))&amp;"",IFERROR(INDEX('Relatório do SketchUp'!$A$90:$CZ$90,MATCH("f13_site",'Relatório do SketchUp'!$A$1:$CZ$1,0))&amp;"",""))))))</f>
        <v/>
      </c>
      <c r="Q93" s="18" t="n"/>
      <c r="R93" s="18" t="n"/>
      <c r="S93" s="18" t="n"/>
      <c r="T93" s="22" t="n"/>
      <c r="U93" s="23">
        <f>IF(OR(T93="",Q93=""),"",T93+Q93)</f>
        <v/>
      </c>
      <c r="V93" s="22" t="n"/>
      <c r="W93" s="18" t="n"/>
      <c r="X93" s="18" t="n"/>
    </row>
    <row r="94" ht="18" customHeight="1">
      <c r="A94" s="18" t="n"/>
      <c r="B94" s="18" t="n"/>
      <c r="C94" s="19">
        <f>IFERROR(INDEX('Relatório do SketchUp'!$A$91:$CZ$91,MATCH("Produto",'Relatório do SketchUp'!$A$1:$CZ$1,0))&amp;"",IFERROR(INDEX('Relatório do SketchUp'!$A$91:$CZ$91,MATCH("f02_produto",'Relatório do SketchUp'!$A$1:$CZ$1,0))&amp;"",IFERROR(INDEX('Relatório do SketchUp'!$A$91:$CZ$91,MATCH("Definition Name",'Relatório do SketchUp'!$A$1:$CZ$1,0))&amp;"",IFERROR(INDEX('Relatório do SketchUp'!$A$91:$CZ$91,MATCH("Nome da definição",'Relatório do SketchUp'!$A$1:$CZ$1,0))&amp;"",""))))</f>
        <v/>
      </c>
      <c r="D94" s="19">
        <f>IFERROR(INDEX('Relatório do SketchUp'!$A$91:$CZ$91,MATCH("Marca",'Relatório do SketchUp'!$A$1:$CZ$1,0))&amp;"",IFERROR(INDEX('Relatório do SketchUp'!$A$91:$CZ$91,MATCH("f01_marca",'Relatório do SketchUp'!$A$1:$CZ$1,0))&amp;"",""))</f>
        <v/>
      </c>
      <c r="E94" s="19">
        <f>IFERROR(INDEX('Relatório do SketchUp'!$A$91:$CZ$91,MATCH("Linha",'Relatório do SketchUp'!$A$1:$CZ$1,0))&amp;"",IFERROR(INDEX('Relatório do SketchUp'!$A$91:$CZ$91,MATCH("f04_linha",'Relatório do SketchUp'!$A$1:$CZ$1,0))&amp;"",""))</f>
        <v/>
      </c>
      <c r="F94" s="19">
        <f>IFERROR(INDEX('Relatório do SketchUp'!$A$91:$CZ$91,MATCH("Código do produto",'Relatório do SketchUp'!$A$1:$CZ$1,0))&amp;"",IFERROR(INDEX('Relatório do SketchUp'!$A$91:$CZ$91,MATCH("f03_codigo",'Relatório do SketchUp'!$A$1:$CZ$1,0))&amp;"",""))</f>
        <v/>
      </c>
      <c r="G94" s="19">
        <f>IFERROR(INDEX('Relatório do SketchUp'!$A$91:$CZ$91,MATCH("Dimensões",'Relatório do SketchUp'!$A$1:$CZ$1,0))&amp;"",IFERROR(INDEX('Relatório do SketchUp'!$A$91:$CZ$91,MATCH("f06_dimensoes",'Relatório do SketchUp'!$A$1:$CZ$1,0))&amp;"",""))</f>
        <v/>
      </c>
      <c r="H94" s="19">
        <f>IFERROR(INDEX('Relatório do SketchUp'!$A$91:$CZ$91,MATCH("Acabamento",'Relatório do SketchUp'!$A$1:$CZ$1,0))&amp;"",IFERROR(INDEX('Relatório do SketchUp'!$A$91:$CZ$91,MATCH("f07_acabamento",'Relatório do SketchUp'!$A$1:$CZ$1,0))&amp;"",""))</f>
        <v/>
      </c>
      <c r="I94" s="19">
        <f>IF(C94="","",IFERROR(VALUE(IFERROR(INDEX('Relatório do SketchUp'!$A$91:$CZ$91,MATCH("Quantity",'Relatório do SketchUp'!$A$1:$CZ$1,0))&amp;"",IFERROR(INDEX('Relatório do SketchUp'!$A$91:$CZ$91,MATCH("Quantidade",'Relatório do SketchUp'!$A$1:$CZ$1,0))&amp;"",IFERROR(INDEX('Relatório do SketchUp'!$A$91:$CZ$91,MATCH("Qtd",'Relatório do SketchUp'!$A$1:$CZ$1,0))&amp;"",IFERROR(INDEX('Relatório do SketchUp'!$A$91:$CZ$91,MATCH("Count",'Relatório do SketchUp'!$A$1:$CZ$1,0))&amp;"",""))))),1))</f>
        <v/>
      </c>
      <c r="J94" s="18" t="n"/>
      <c r="K94" s="19">
        <f>IFERROR(INDEX('Relatório do SketchUp'!$A$91:$CZ$91,MATCH("Preço estimado",'Relatório do SketchUp'!$A$1:$CZ$1,0))&amp;"",IFERROR(INDEX('Relatório do SketchUp'!$A$91:$CZ$91,MATCH("f16_preco",'Relatório do SketchUp'!$A$1:$CZ$1,0))&amp;"",""))</f>
        <v/>
      </c>
      <c r="L94" s="20" t="n"/>
      <c r="M94" s="21">
        <f>IF(OR(I94="",L94=""),"",I94*L94)</f>
        <v/>
      </c>
      <c r="N94" s="19">
        <f>IF(IFERROR(INDEX('Relatório do SketchUp'!$A$91:$CZ$91,MATCH("Fornecedor",'Relatório do SketchUp'!$A$1:$CZ$1,0))&amp;"",IFERROR(INDEX('Relatório do SketchUp'!$A$91:$CZ$91,MATCH("f09_fornecedor",'Relatório do SketchUp'!$A$1:$CZ$1,0))&amp;"",""))&lt;&gt;"",IFERROR(INDEX('Relatório do SketchUp'!$A$91:$CZ$91,MATCH("Fornecedor",'Relatório do SketchUp'!$A$1:$CZ$1,0))&amp;"",IFERROR(INDEX('Relatório do SketchUp'!$A$91:$CZ$91,MATCH("f09_fornecedor",'Relatório do SketchUp'!$A$1:$CZ$1,0))&amp;"","")),IF(IFERROR(INDEX('Relatório do SketchUp'!$A$91:$CZ$91,MATCH("Marca",'Relatório do SketchUp'!$A$1:$CZ$1,0))&amp;"",IFERROR(INDEX('Relatório do SketchUp'!$A$91:$CZ$91,MATCH("f01_marca",'Relatório do SketchUp'!$A$1:$CZ$1,0))&amp;"",""))&lt;&gt;"",IFERROR(INDEX('Relatório do SketchUp'!$A$91:$CZ$91,MATCH("Marca",'Relatório do SketchUp'!$A$1:$CZ$1,0))&amp;"",IFERROR(INDEX('Relatório do SketchUp'!$A$91:$CZ$91,MATCH("f01_marca",'Relatório do SketchUp'!$A$1:$CZ$1,0))&amp;"","")),""))</f>
        <v/>
      </c>
      <c r="O94" s="19">
        <f>_xlfn.TEXTJOIN(" · ",TRUE,IFERROR(INDEX('Relatório do SketchUp'!$A$91:$CZ$91,MATCH("WhatsApp",'Relatório do SketchUp'!$A$1:$CZ$1,0))&amp;"",IFERROR(INDEX('Relatório do SketchUp'!$A$91:$CZ$91,MATCH("f11_whatsapp",'Relatório do SketchUp'!$A$1:$CZ$1,0))&amp;"","")),IFERROR(INDEX('Relatório do SketchUp'!$A$91:$CZ$91,MATCH("Telefone",'Relatório do SketchUp'!$A$1:$CZ$1,0))&amp;"",IFERROR(INDEX('Relatório do SketchUp'!$A$91:$CZ$91,MATCH("f10_telefone",'Relatório do SketchUp'!$A$1:$CZ$1,0))&amp;"","")),IFERROR(INDEX('Relatório do SketchUp'!$A$91:$CZ$91,MATCH("E-mail",'Relatório do SketchUp'!$A$1:$CZ$1,0))&amp;"",IFERROR(INDEX('Relatório do SketchUp'!$A$91:$CZ$91,MATCH("f12_email",'Relatório do SketchUp'!$A$1:$CZ$1,0))&amp;"","")))</f>
        <v/>
      </c>
      <c r="P94" s="19">
        <f>IFERROR(INDEX('Relatório do SketchUp'!$A$91:$CZ$91,MATCH("Página do produto",'Relatório do SketchUp'!$A$1:$CZ$1,0))&amp;"",IFERROR(INDEX('Relatório do SketchUp'!$A$91:$CZ$91,MATCH("f15_link_produto",'Relatório do SketchUp'!$A$1:$CZ$1,0))&amp;"",IFERROR(INDEX('Relatório do SketchUp'!$A$91:$CZ$91,MATCH("Onde comprar",'Relatório do SketchUp'!$A$1:$CZ$1,0))&amp;"",IFERROR(INDEX('Relatório do SketchUp'!$A$91:$CZ$91,MATCH("f14_onde_comprar",'Relatório do SketchUp'!$A$1:$CZ$1,0))&amp;"",IFERROR(INDEX('Relatório do SketchUp'!$A$91:$CZ$91,MATCH("Site",'Relatório do SketchUp'!$A$1:$CZ$1,0))&amp;"",IFERROR(INDEX('Relatório do SketchUp'!$A$91:$CZ$91,MATCH("f13_site",'Relatório do SketchUp'!$A$1:$CZ$1,0))&amp;"",""))))))</f>
        <v/>
      </c>
      <c r="Q94" s="18" t="n"/>
      <c r="R94" s="18" t="n"/>
      <c r="S94" s="18" t="n"/>
      <c r="T94" s="22" t="n"/>
      <c r="U94" s="23">
        <f>IF(OR(T94="",Q94=""),"",T94+Q94)</f>
        <v/>
      </c>
      <c r="V94" s="22" t="n"/>
      <c r="W94" s="18" t="n"/>
      <c r="X94" s="18" t="n"/>
    </row>
    <row r="95" ht="18" customHeight="1">
      <c r="A95" s="18" t="n"/>
      <c r="B95" s="18" t="n"/>
      <c r="C95" s="19">
        <f>IFERROR(INDEX('Relatório do SketchUp'!$A$92:$CZ$92,MATCH("Produto",'Relatório do SketchUp'!$A$1:$CZ$1,0))&amp;"",IFERROR(INDEX('Relatório do SketchUp'!$A$92:$CZ$92,MATCH("f02_produto",'Relatório do SketchUp'!$A$1:$CZ$1,0))&amp;"",IFERROR(INDEX('Relatório do SketchUp'!$A$92:$CZ$92,MATCH("Definition Name",'Relatório do SketchUp'!$A$1:$CZ$1,0))&amp;"",IFERROR(INDEX('Relatório do SketchUp'!$A$92:$CZ$92,MATCH("Nome da definição",'Relatório do SketchUp'!$A$1:$CZ$1,0))&amp;"",""))))</f>
        <v/>
      </c>
      <c r="D95" s="19">
        <f>IFERROR(INDEX('Relatório do SketchUp'!$A$92:$CZ$92,MATCH("Marca",'Relatório do SketchUp'!$A$1:$CZ$1,0))&amp;"",IFERROR(INDEX('Relatório do SketchUp'!$A$92:$CZ$92,MATCH("f01_marca",'Relatório do SketchUp'!$A$1:$CZ$1,0))&amp;"",""))</f>
        <v/>
      </c>
      <c r="E95" s="19">
        <f>IFERROR(INDEX('Relatório do SketchUp'!$A$92:$CZ$92,MATCH("Linha",'Relatório do SketchUp'!$A$1:$CZ$1,0))&amp;"",IFERROR(INDEX('Relatório do SketchUp'!$A$92:$CZ$92,MATCH("f04_linha",'Relatório do SketchUp'!$A$1:$CZ$1,0))&amp;"",""))</f>
        <v/>
      </c>
      <c r="F95" s="19">
        <f>IFERROR(INDEX('Relatório do SketchUp'!$A$92:$CZ$92,MATCH("Código do produto",'Relatório do SketchUp'!$A$1:$CZ$1,0))&amp;"",IFERROR(INDEX('Relatório do SketchUp'!$A$92:$CZ$92,MATCH("f03_codigo",'Relatório do SketchUp'!$A$1:$CZ$1,0))&amp;"",""))</f>
        <v/>
      </c>
      <c r="G95" s="19">
        <f>IFERROR(INDEX('Relatório do SketchUp'!$A$92:$CZ$92,MATCH("Dimensões",'Relatório do SketchUp'!$A$1:$CZ$1,0))&amp;"",IFERROR(INDEX('Relatório do SketchUp'!$A$92:$CZ$92,MATCH("f06_dimensoes",'Relatório do SketchUp'!$A$1:$CZ$1,0))&amp;"",""))</f>
        <v/>
      </c>
      <c r="H95" s="19">
        <f>IFERROR(INDEX('Relatório do SketchUp'!$A$92:$CZ$92,MATCH("Acabamento",'Relatório do SketchUp'!$A$1:$CZ$1,0))&amp;"",IFERROR(INDEX('Relatório do SketchUp'!$A$92:$CZ$92,MATCH("f07_acabamento",'Relatório do SketchUp'!$A$1:$CZ$1,0))&amp;"",""))</f>
        <v/>
      </c>
      <c r="I95" s="19">
        <f>IF(C95="","",IFERROR(VALUE(IFERROR(INDEX('Relatório do SketchUp'!$A$92:$CZ$92,MATCH("Quantity",'Relatório do SketchUp'!$A$1:$CZ$1,0))&amp;"",IFERROR(INDEX('Relatório do SketchUp'!$A$92:$CZ$92,MATCH("Quantidade",'Relatório do SketchUp'!$A$1:$CZ$1,0))&amp;"",IFERROR(INDEX('Relatório do SketchUp'!$A$92:$CZ$92,MATCH("Qtd",'Relatório do SketchUp'!$A$1:$CZ$1,0))&amp;"",IFERROR(INDEX('Relatório do SketchUp'!$A$92:$CZ$92,MATCH("Count",'Relatório do SketchUp'!$A$1:$CZ$1,0))&amp;"",""))))),1))</f>
        <v/>
      </c>
      <c r="J95" s="18" t="n"/>
      <c r="K95" s="19">
        <f>IFERROR(INDEX('Relatório do SketchUp'!$A$92:$CZ$92,MATCH("Preço estimado",'Relatório do SketchUp'!$A$1:$CZ$1,0))&amp;"",IFERROR(INDEX('Relatório do SketchUp'!$A$92:$CZ$92,MATCH("f16_preco",'Relatório do SketchUp'!$A$1:$CZ$1,0))&amp;"",""))</f>
        <v/>
      </c>
      <c r="L95" s="20" t="n"/>
      <c r="M95" s="21">
        <f>IF(OR(I95="",L95=""),"",I95*L95)</f>
        <v/>
      </c>
      <c r="N95" s="19">
        <f>IF(IFERROR(INDEX('Relatório do SketchUp'!$A$92:$CZ$92,MATCH("Fornecedor",'Relatório do SketchUp'!$A$1:$CZ$1,0))&amp;"",IFERROR(INDEX('Relatório do SketchUp'!$A$92:$CZ$92,MATCH("f09_fornecedor",'Relatório do SketchUp'!$A$1:$CZ$1,0))&amp;"",""))&lt;&gt;"",IFERROR(INDEX('Relatório do SketchUp'!$A$92:$CZ$92,MATCH("Fornecedor",'Relatório do SketchUp'!$A$1:$CZ$1,0))&amp;"",IFERROR(INDEX('Relatório do SketchUp'!$A$92:$CZ$92,MATCH("f09_fornecedor",'Relatório do SketchUp'!$A$1:$CZ$1,0))&amp;"","")),IF(IFERROR(INDEX('Relatório do SketchUp'!$A$92:$CZ$92,MATCH("Marca",'Relatório do SketchUp'!$A$1:$CZ$1,0))&amp;"",IFERROR(INDEX('Relatório do SketchUp'!$A$92:$CZ$92,MATCH("f01_marca",'Relatório do SketchUp'!$A$1:$CZ$1,0))&amp;"",""))&lt;&gt;"",IFERROR(INDEX('Relatório do SketchUp'!$A$92:$CZ$92,MATCH("Marca",'Relatório do SketchUp'!$A$1:$CZ$1,0))&amp;"",IFERROR(INDEX('Relatório do SketchUp'!$A$92:$CZ$92,MATCH("f01_marca",'Relatório do SketchUp'!$A$1:$CZ$1,0))&amp;"","")),""))</f>
        <v/>
      </c>
      <c r="O95" s="19">
        <f>_xlfn.TEXTJOIN(" · ",TRUE,IFERROR(INDEX('Relatório do SketchUp'!$A$92:$CZ$92,MATCH("WhatsApp",'Relatório do SketchUp'!$A$1:$CZ$1,0))&amp;"",IFERROR(INDEX('Relatório do SketchUp'!$A$92:$CZ$92,MATCH("f11_whatsapp",'Relatório do SketchUp'!$A$1:$CZ$1,0))&amp;"","")),IFERROR(INDEX('Relatório do SketchUp'!$A$92:$CZ$92,MATCH("Telefone",'Relatório do SketchUp'!$A$1:$CZ$1,0))&amp;"",IFERROR(INDEX('Relatório do SketchUp'!$A$92:$CZ$92,MATCH("f10_telefone",'Relatório do SketchUp'!$A$1:$CZ$1,0))&amp;"","")),IFERROR(INDEX('Relatório do SketchUp'!$A$92:$CZ$92,MATCH("E-mail",'Relatório do SketchUp'!$A$1:$CZ$1,0))&amp;"",IFERROR(INDEX('Relatório do SketchUp'!$A$92:$CZ$92,MATCH("f12_email",'Relatório do SketchUp'!$A$1:$CZ$1,0))&amp;"","")))</f>
        <v/>
      </c>
      <c r="P95" s="19">
        <f>IFERROR(INDEX('Relatório do SketchUp'!$A$92:$CZ$92,MATCH("Página do produto",'Relatório do SketchUp'!$A$1:$CZ$1,0))&amp;"",IFERROR(INDEX('Relatório do SketchUp'!$A$92:$CZ$92,MATCH("f15_link_produto",'Relatório do SketchUp'!$A$1:$CZ$1,0))&amp;"",IFERROR(INDEX('Relatório do SketchUp'!$A$92:$CZ$92,MATCH("Onde comprar",'Relatório do SketchUp'!$A$1:$CZ$1,0))&amp;"",IFERROR(INDEX('Relatório do SketchUp'!$A$92:$CZ$92,MATCH("f14_onde_comprar",'Relatório do SketchUp'!$A$1:$CZ$1,0))&amp;"",IFERROR(INDEX('Relatório do SketchUp'!$A$92:$CZ$92,MATCH("Site",'Relatório do SketchUp'!$A$1:$CZ$1,0))&amp;"",IFERROR(INDEX('Relatório do SketchUp'!$A$92:$CZ$92,MATCH("f13_site",'Relatório do SketchUp'!$A$1:$CZ$1,0))&amp;"",""))))))</f>
        <v/>
      </c>
      <c r="Q95" s="18" t="n"/>
      <c r="R95" s="18" t="n"/>
      <c r="S95" s="18" t="n"/>
      <c r="T95" s="22" t="n"/>
      <c r="U95" s="23">
        <f>IF(OR(T95="",Q95=""),"",T95+Q95)</f>
        <v/>
      </c>
      <c r="V95" s="22" t="n"/>
      <c r="W95" s="18" t="n"/>
      <c r="X95" s="18" t="n"/>
    </row>
    <row r="96" ht="18" customHeight="1">
      <c r="A96" s="18" t="n"/>
      <c r="B96" s="18" t="n"/>
      <c r="C96" s="19">
        <f>IFERROR(INDEX('Relatório do SketchUp'!$A$93:$CZ$93,MATCH("Produto",'Relatório do SketchUp'!$A$1:$CZ$1,0))&amp;"",IFERROR(INDEX('Relatório do SketchUp'!$A$93:$CZ$93,MATCH("f02_produto",'Relatório do SketchUp'!$A$1:$CZ$1,0))&amp;"",IFERROR(INDEX('Relatório do SketchUp'!$A$93:$CZ$93,MATCH("Definition Name",'Relatório do SketchUp'!$A$1:$CZ$1,0))&amp;"",IFERROR(INDEX('Relatório do SketchUp'!$A$93:$CZ$93,MATCH("Nome da definição",'Relatório do SketchUp'!$A$1:$CZ$1,0))&amp;"",""))))</f>
        <v/>
      </c>
      <c r="D96" s="19">
        <f>IFERROR(INDEX('Relatório do SketchUp'!$A$93:$CZ$93,MATCH("Marca",'Relatório do SketchUp'!$A$1:$CZ$1,0))&amp;"",IFERROR(INDEX('Relatório do SketchUp'!$A$93:$CZ$93,MATCH("f01_marca",'Relatório do SketchUp'!$A$1:$CZ$1,0))&amp;"",""))</f>
        <v/>
      </c>
      <c r="E96" s="19">
        <f>IFERROR(INDEX('Relatório do SketchUp'!$A$93:$CZ$93,MATCH("Linha",'Relatório do SketchUp'!$A$1:$CZ$1,0))&amp;"",IFERROR(INDEX('Relatório do SketchUp'!$A$93:$CZ$93,MATCH("f04_linha",'Relatório do SketchUp'!$A$1:$CZ$1,0))&amp;"",""))</f>
        <v/>
      </c>
      <c r="F96" s="19">
        <f>IFERROR(INDEX('Relatório do SketchUp'!$A$93:$CZ$93,MATCH("Código do produto",'Relatório do SketchUp'!$A$1:$CZ$1,0))&amp;"",IFERROR(INDEX('Relatório do SketchUp'!$A$93:$CZ$93,MATCH("f03_codigo",'Relatório do SketchUp'!$A$1:$CZ$1,0))&amp;"",""))</f>
        <v/>
      </c>
      <c r="G96" s="19">
        <f>IFERROR(INDEX('Relatório do SketchUp'!$A$93:$CZ$93,MATCH("Dimensões",'Relatório do SketchUp'!$A$1:$CZ$1,0))&amp;"",IFERROR(INDEX('Relatório do SketchUp'!$A$93:$CZ$93,MATCH("f06_dimensoes",'Relatório do SketchUp'!$A$1:$CZ$1,0))&amp;"",""))</f>
        <v/>
      </c>
      <c r="H96" s="19">
        <f>IFERROR(INDEX('Relatório do SketchUp'!$A$93:$CZ$93,MATCH("Acabamento",'Relatório do SketchUp'!$A$1:$CZ$1,0))&amp;"",IFERROR(INDEX('Relatório do SketchUp'!$A$93:$CZ$93,MATCH("f07_acabamento",'Relatório do SketchUp'!$A$1:$CZ$1,0))&amp;"",""))</f>
        <v/>
      </c>
      <c r="I96" s="19">
        <f>IF(C96="","",IFERROR(VALUE(IFERROR(INDEX('Relatório do SketchUp'!$A$93:$CZ$93,MATCH("Quantity",'Relatório do SketchUp'!$A$1:$CZ$1,0))&amp;"",IFERROR(INDEX('Relatório do SketchUp'!$A$93:$CZ$93,MATCH("Quantidade",'Relatório do SketchUp'!$A$1:$CZ$1,0))&amp;"",IFERROR(INDEX('Relatório do SketchUp'!$A$93:$CZ$93,MATCH("Qtd",'Relatório do SketchUp'!$A$1:$CZ$1,0))&amp;"",IFERROR(INDEX('Relatório do SketchUp'!$A$93:$CZ$93,MATCH("Count",'Relatório do SketchUp'!$A$1:$CZ$1,0))&amp;"",""))))),1))</f>
        <v/>
      </c>
      <c r="J96" s="18" t="n"/>
      <c r="K96" s="19">
        <f>IFERROR(INDEX('Relatório do SketchUp'!$A$93:$CZ$93,MATCH("Preço estimado",'Relatório do SketchUp'!$A$1:$CZ$1,0))&amp;"",IFERROR(INDEX('Relatório do SketchUp'!$A$93:$CZ$93,MATCH("f16_preco",'Relatório do SketchUp'!$A$1:$CZ$1,0))&amp;"",""))</f>
        <v/>
      </c>
      <c r="L96" s="20" t="n"/>
      <c r="M96" s="21">
        <f>IF(OR(I96="",L96=""),"",I96*L96)</f>
        <v/>
      </c>
      <c r="N96" s="19">
        <f>IF(IFERROR(INDEX('Relatório do SketchUp'!$A$93:$CZ$93,MATCH("Fornecedor",'Relatório do SketchUp'!$A$1:$CZ$1,0))&amp;"",IFERROR(INDEX('Relatório do SketchUp'!$A$93:$CZ$93,MATCH("f09_fornecedor",'Relatório do SketchUp'!$A$1:$CZ$1,0))&amp;"",""))&lt;&gt;"",IFERROR(INDEX('Relatório do SketchUp'!$A$93:$CZ$93,MATCH("Fornecedor",'Relatório do SketchUp'!$A$1:$CZ$1,0))&amp;"",IFERROR(INDEX('Relatório do SketchUp'!$A$93:$CZ$93,MATCH("f09_fornecedor",'Relatório do SketchUp'!$A$1:$CZ$1,0))&amp;"","")),IF(IFERROR(INDEX('Relatório do SketchUp'!$A$93:$CZ$93,MATCH("Marca",'Relatório do SketchUp'!$A$1:$CZ$1,0))&amp;"",IFERROR(INDEX('Relatório do SketchUp'!$A$93:$CZ$93,MATCH("f01_marca",'Relatório do SketchUp'!$A$1:$CZ$1,0))&amp;"",""))&lt;&gt;"",IFERROR(INDEX('Relatório do SketchUp'!$A$93:$CZ$93,MATCH("Marca",'Relatório do SketchUp'!$A$1:$CZ$1,0))&amp;"",IFERROR(INDEX('Relatório do SketchUp'!$A$93:$CZ$93,MATCH("f01_marca",'Relatório do SketchUp'!$A$1:$CZ$1,0))&amp;"","")),""))</f>
        <v/>
      </c>
      <c r="O96" s="19">
        <f>_xlfn.TEXTJOIN(" · ",TRUE,IFERROR(INDEX('Relatório do SketchUp'!$A$93:$CZ$93,MATCH("WhatsApp",'Relatório do SketchUp'!$A$1:$CZ$1,0))&amp;"",IFERROR(INDEX('Relatório do SketchUp'!$A$93:$CZ$93,MATCH("f11_whatsapp",'Relatório do SketchUp'!$A$1:$CZ$1,0))&amp;"","")),IFERROR(INDEX('Relatório do SketchUp'!$A$93:$CZ$93,MATCH("Telefone",'Relatório do SketchUp'!$A$1:$CZ$1,0))&amp;"",IFERROR(INDEX('Relatório do SketchUp'!$A$93:$CZ$93,MATCH("f10_telefone",'Relatório do SketchUp'!$A$1:$CZ$1,0))&amp;"","")),IFERROR(INDEX('Relatório do SketchUp'!$A$93:$CZ$93,MATCH("E-mail",'Relatório do SketchUp'!$A$1:$CZ$1,0))&amp;"",IFERROR(INDEX('Relatório do SketchUp'!$A$93:$CZ$93,MATCH("f12_email",'Relatório do SketchUp'!$A$1:$CZ$1,0))&amp;"","")))</f>
        <v/>
      </c>
      <c r="P96" s="19">
        <f>IFERROR(INDEX('Relatório do SketchUp'!$A$93:$CZ$93,MATCH("Página do produto",'Relatório do SketchUp'!$A$1:$CZ$1,0))&amp;"",IFERROR(INDEX('Relatório do SketchUp'!$A$93:$CZ$93,MATCH("f15_link_produto",'Relatório do SketchUp'!$A$1:$CZ$1,0))&amp;"",IFERROR(INDEX('Relatório do SketchUp'!$A$93:$CZ$93,MATCH("Onde comprar",'Relatório do SketchUp'!$A$1:$CZ$1,0))&amp;"",IFERROR(INDEX('Relatório do SketchUp'!$A$93:$CZ$93,MATCH("f14_onde_comprar",'Relatório do SketchUp'!$A$1:$CZ$1,0))&amp;"",IFERROR(INDEX('Relatório do SketchUp'!$A$93:$CZ$93,MATCH("Site",'Relatório do SketchUp'!$A$1:$CZ$1,0))&amp;"",IFERROR(INDEX('Relatório do SketchUp'!$A$93:$CZ$93,MATCH("f13_site",'Relatório do SketchUp'!$A$1:$CZ$1,0))&amp;"",""))))))</f>
        <v/>
      </c>
      <c r="Q96" s="18" t="n"/>
      <c r="R96" s="18" t="n"/>
      <c r="S96" s="18" t="n"/>
      <c r="T96" s="22" t="n"/>
      <c r="U96" s="23">
        <f>IF(OR(T96="",Q96=""),"",T96+Q96)</f>
        <v/>
      </c>
      <c r="V96" s="22" t="n"/>
      <c r="W96" s="18" t="n"/>
      <c r="X96" s="18" t="n"/>
    </row>
    <row r="97" ht="18" customHeight="1">
      <c r="A97" s="18" t="n"/>
      <c r="B97" s="18" t="n"/>
      <c r="C97" s="19">
        <f>IFERROR(INDEX('Relatório do SketchUp'!$A$94:$CZ$94,MATCH("Produto",'Relatório do SketchUp'!$A$1:$CZ$1,0))&amp;"",IFERROR(INDEX('Relatório do SketchUp'!$A$94:$CZ$94,MATCH("f02_produto",'Relatório do SketchUp'!$A$1:$CZ$1,0))&amp;"",IFERROR(INDEX('Relatório do SketchUp'!$A$94:$CZ$94,MATCH("Definition Name",'Relatório do SketchUp'!$A$1:$CZ$1,0))&amp;"",IFERROR(INDEX('Relatório do SketchUp'!$A$94:$CZ$94,MATCH("Nome da definição",'Relatório do SketchUp'!$A$1:$CZ$1,0))&amp;"",""))))</f>
        <v/>
      </c>
      <c r="D97" s="19">
        <f>IFERROR(INDEX('Relatório do SketchUp'!$A$94:$CZ$94,MATCH("Marca",'Relatório do SketchUp'!$A$1:$CZ$1,0))&amp;"",IFERROR(INDEX('Relatório do SketchUp'!$A$94:$CZ$94,MATCH("f01_marca",'Relatório do SketchUp'!$A$1:$CZ$1,0))&amp;"",""))</f>
        <v/>
      </c>
      <c r="E97" s="19">
        <f>IFERROR(INDEX('Relatório do SketchUp'!$A$94:$CZ$94,MATCH("Linha",'Relatório do SketchUp'!$A$1:$CZ$1,0))&amp;"",IFERROR(INDEX('Relatório do SketchUp'!$A$94:$CZ$94,MATCH("f04_linha",'Relatório do SketchUp'!$A$1:$CZ$1,0))&amp;"",""))</f>
        <v/>
      </c>
      <c r="F97" s="19">
        <f>IFERROR(INDEX('Relatório do SketchUp'!$A$94:$CZ$94,MATCH("Código do produto",'Relatório do SketchUp'!$A$1:$CZ$1,0))&amp;"",IFERROR(INDEX('Relatório do SketchUp'!$A$94:$CZ$94,MATCH("f03_codigo",'Relatório do SketchUp'!$A$1:$CZ$1,0))&amp;"",""))</f>
        <v/>
      </c>
      <c r="G97" s="19">
        <f>IFERROR(INDEX('Relatório do SketchUp'!$A$94:$CZ$94,MATCH("Dimensões",'Relatório do SketchUp'!$A$1:$CZ$1,0))&amp;"",IFERROR(INDEX('Relatório do SketchUp'!$A$94:$CZ$94,MATCH("f06_dimensoes",'Relatório do SketchUp'!$A$1:$CZ$1,0))&amp;"",""))</f>
        <v/>
      </c>
      <c r="H97" s="19">
        <f>IFERROR(INDEX('Relatório do SketchUp'!$A$94:$CZ$94,MATCH("Acabamento",'Relatório do SketchUp'!$A$1:$CZ$1,0))&amp;"",IFERROR(INDEX('Relatório do SketchUp'!$A$94:$CZ$94,MATCH("f07_acabamento",'Relatório do SketchUp'!$A$1:$CZ$1,0))&amp;"",""))</f>
        <v/>
      </c>
      <c r="I97" s="19">
        <f>IF(C97="","",IFERROR(VALUE(IFERROR(INDEX('Relatório do SketchUp'!$A$94:$CZ$94,MATCH("Quantity",'Relatório do SketchUp'!$A$1:$CZ$1,0))&amp;"",IFERROR(INDEX('Relatório do SketchUp'!$A$94:$CZ$94,MATCH("Quantidade",'Relatório do SketchUp'!$A$1:$CZ$1,0))&amp;"",IFERROR(INDEX('Relatório do SketchUp'!$A$94:$CZ$94,MATCH("Qtd",'Relatório do SketchUp'!$A$1:$CZ$1,0))&amp;"",IFERROR(INDEX('Relatório do SketchUp'!$A$94:$CZ$94,MATCH("Count",'Relatório do SketchUp'!$A$1:$CZ$1,0))&amp;"",""))))),1))</f>
        <v/>
      </c>
      <c r="J97" s="18" t="n"/>
      <c r="K97" s="19">
        <f>IFERROR(INDEX('Relatório do SketchUp'!$A$94:$CZ$94,MATCH("Preço estimado",'Relatório do SketchUp'!$A$1:$CZ$1,0))&amp;"",IFERROR(INDEX('Relatório do SketchUp'!$A$94:$CZ$94,MATCH("f16_preco",'Relatório do SketchUp'!$A$1:$CZ$1,0))&amp;"",""))</f>
        <v/>
      </c>
      <c r="L97" s="20" t="n"/>
      <c r="M97" s="21">
        <f>IF(OR(I97="",L97=""),"",I97*L97)</f>
        <v/>
      </c>
      <c r="N97" s="19">
        <f>IF(IFERROR(INDEX('Relatório do SketchUp'!$A$94:$CZ$94,MATCH("Fornecedor",'Relatório do SketchUp'!$A$1:$CZ$1,0))&amp;"",IFERROR(INDEX('Relatório do SketchUp'!$A$94:$CZ$94,MATCH("f09_fornecedor",'Relatório do SketchUp'!$A$1:$CZ$1,0))&amp;"",""))&lt;&gt;"",IFERROR(INDEX('Relatório do SketchUp'!$A$94:$CZ$94,MATCH("Fornecedor",'Relatório do SketchUp'!$A$1:$CZ$1,0))&amp;"",IFERROR(INDEX('Relatório do SketchUp'!$A$94:$CZ$94,MATCH("f09_fornecedor",'Relatório do SketchUp'!$A$1:$CZ$1,0))&amp;"","")),IF(IFERROR(INDEX('Relatório do SketchUp'!$A$94:$CZ$94,MATCH("Marca",'Relatório do SketchUp'!$A$1:$CZ$1,0))&amp;"",IFERROR(INDEX('Relatório do SketchUp'!$A$94:$CZ$94,MATCH("f01_marca",'Relatório do SketchUp'!$A$1:$CZ$1,0))&amp;"",""))&lt;&gt;"",IFERROR(INDEX('Relatório do SketchUp'!$A$94:$CZ$94,MATCH("Marca",'Relatório do SketchUp'!$A$1:$CZ$1,0))&amp;"",IFERROR(INDEX('Relatório do SketchUp'!$A$94:$CZ$94,MATCH("f01_marca",'Relatório do SketchUp'!$A$1:$CZ$1,0))&amp;"","")),""))</f>
        <v/>
      </c>
      <c r="O97" s="19">
        <f>_xlfn.TEXTJOIN(" · ",TRUE,IFERROR(INDEX('Relatório do SketchUp'!$A$94:$CZ$94,MATCH("WhatsApp",'Relatório do SketchUp'!$A$1:$CZ$1,0))&amp;"",IFERROR(INDEX('Relatório do SketchUp'!$A$94:$CZ$94,MATCH("f11_whatsapp",'Relatório do SketchUp'!$A$1:$CZ$1,0))&amp;"","")),IFERROR(INDEX('Relatório do SketchUp'!$A$94:$CZ$94,MATCH("Telefone",'Relatório do SketchUp'!$A$1:$CZ$1,0))&amp;"",IFERROR(INDEX('Relatório do SketchUp'!$A$94:$CZ$94,MATCH("f10_telefone",'Relatório do SketchUp'!$A$1:$CZ$1,0))&amp;"","")),IFERROR(INDEX('Relatório do SketchUp'!$A$94:$CZ$94,MATCH("E-mail",'Relatório do SketchUp'!$A$1:$CZ$1,0))&amp;"",IFERROR(INDEX('Relatório do SketchUp'!$A$94:$CZ$94,MATCH("f12_email",'Relatório do SketchUp'!$A$1:$CZ$1,0))&amp;"","")))</f>
        <v/>
      </c>
      <c r="P97" s="19">
        <f>IFERROR(INDEX('Relatório do SketchUp'!$A$94:$CZ$94,MATCH("Página do produto",'Relatório do SketchUp'!$A$1:$CZ$1,0))&amp;"",IFERROR(INDEX('Relatório do SketchUp'!$A$94:$CZ$94,MATCH("f15_link_produto",'Relatório do SketchUp'!$A$1:$CZ$1,0))&amp;"",IFERROR(INDEX('Relatório do SketchUp'!$A$94:$CZ$94,MATCH("Onde comprar",'Relatório do SketchUp'!$A$1:$CZ$1,0))&amp;"",IFERROR(INDEX('Relatório do SketchUp'!$A$94:$CZ$94,MATCH("f14_onde_comprar",'Relatório do SketchUp'!$A$1:$CZ$1,0))&amp;"",IFERROR(INDEX('Relatório do SketchUp'!$A$94:$CZ$94,MATCH("Site",'Relatório do SketchUp'!$A$1:$CZ$1,0))&amp;"",IFERROR(INDEX('Relatório do SketchUp'!$A$94:$CZ$94,MATCH("f13_site",'Relatório do SketchUp'!$A$1:$CZ$1,0))&amp;"",""))))))</f>
        <v/>
      </c>
      <c r="Q97" s="18" t="n"/>
      <c r="R97" s="18" t="n"/>
      <c r="S97" s="18" t="n"/>
      <c r="T97" s="22" t="n"/>
      <c r="U97" s="23">
        <f>IF(OR(T97="",Q97=""),"",T97+Q97)</f>
        <v/>
      </c>
      <c r="V97" s="22" t="n"/>
      <c r="W97" s="18" t="n"/>
      <c r="X97" s="18" t="n"/>
    </row>
    <row r="98" ht="18" customHeight="1">
      <c r="A98" s="18" t="n"/>
      <c r="B98" s="18" t="n"/>
      <c r="C98" s="19">
        <f>IFERROR(INDEX('Relatório do SketchUp'!$A$95:$CZ$95,MATCH("Produto",'Relatório do SketchUp'!$A$1:$CZ$1,0))&amp;"",IFERROR(INDEX('Relatório do SketchUp'!$A$95:$CZ$95,MATCH("f02_produto",'Relatório do SketchUp'!$A$1:$CZ$1,0))&amp;"",IFERROR(INDEX('Relatório do SketchUp'!$A$95:$CZ$95,MATCH("Definition Name",'Relatório do SketchUp'!$A$1:$CZ$1,0))&amp;"",IFERROR(INDEX('Relatório do SketchUp'!$A$95:$CZ$95,MATCH("Nome da definição",'Relatório do SketchUp'!$A$1:$CZ$1,0))&amp;"",""))))</f>
        <v/>
      </c>
      <c r="D98" s="19">
        <f>IFERROR(INDEX('Relatório do SketchUp'!$A$95:$CZ$95,MATCH("Marca",'Relatório do SketchUp'!$A$1:$CZ$1,0))&amp;"",IFERROR(INDEX('Relatório do SketchUp'!$A$95:$CZ$95,MATCH("f01_marca",'Relatório do SketchUp'!$A$1:$CZ$1,0))&amp;"",""))</f>
        <v/>
      </c>
      <c r="E98" s="19">
        <f>IFERROR(INDEX('Relatório do SketchUp'!$A$95:$CZ$95,MATCH("Linha",'Relatório do SketchUp'!$A$1:$CZ$1,0))&amp;"",IFERROR(INDEX('Relatório do SketchUp'!$A$95:$CZ$95,MATCH("f04_linha",'Relatório do SketchUp'!$A$1:$CZ$1,0))&amp;"",""))</f>
        <v/>
      </c>
      <c r="F98" s="19">
        <f>IFERROR(INDEX('Relatório do SketchUp'!$A$95:$CZ$95,MATCH("Código do produto",'Relatório do SketchUp'!$A$1:$CZ$1,0))&amp;"",IFERROR(INDEX('Relatório do SketchUp'!$A$95:$CZ$95,MATCH("f03_codigo",'Relatório do SketchUp'!$A$1:$CZ$1,0))&amp;"",""))</f>
        <v/>
      </c>
      <c r="G98" s="19">
        <f>IFERROR(INDEX('Relatório do SketchUp'!$A$95:$CZ$95,MATCH("Dimensões",'Relatório do SketchUp'!$A$1:$CZ$1,0))&amp;"",IFERROR(INDEX('Relatório do SketchUp'!$A$95:$CZ$95,MATCH("f06_dimensoes",'Relatório do SketchUp'!$A$1:$CZ$1,0))&amp;"",""))</f>
        <v/>
      </c>
      <c r="H98" s="19">
        <f>IFERROR(INDEX('Relatório do SketchUp'!$A$95:$CZ$95,MATCH("Acabamento",'Relatório do SketchUp'!$A$1:$CZ$1,0))&amp;"",IFERROR(INDEX('Relatório do SketchUp'!$A$95:$CZ$95,MATCH("f07_acabamento",'Relatório do SketchUp'!$A$1:$CZ$1,0))&amp;"",""))</f>
        <v/>
      </c>
      <c r="I98" s="19">
        <f>IF(C98="","",IFERROR(VALUE(IFERROR(INDEX('Relatório do SketchUp'!$A$95:$CZ$95,MATCH("Quantity",'Relatório do SketchUp'!$A$1:$CZ$1,0))&amp;"",IFERROR(INDEX('Relatório do SketchUp'!$A$95:$CZ$95,MATCH("Quantidade",'Relatório do SketchUp'!$A$1:$CZ$1,0))&amp;"",IFERROR(INDEX('Relatório do SketchUp'!$A$95:$CZ$95,MATCH("Qtd",'Relatório do SketchUp'!$A$1:$CZ$1,0))&amp;"",IFERROR(INDEX('Relatório do SketchUp'!$A$95:$CZ$95,MATCH("Count",'Relatório do SketchUp'!$A$1:$CZ$1,0))&amp;"",""))))),1))</f>
        <v/>
      </c>
      <c r="J98" s="18" t="n"/>
      <c r="K98" s="19">
        <f>IFERROR(INDEX('Relatório do SketchUp'!$A$95:$CZ$95,MATCH("Preço estimado",'Relatório do SketchUp'!$A$1:$CZ$1,0))&amp;"",IFERROR(INDEX('Relatório do SketchUp'!$A$95:$CZ$95,MATCH("f16_preco",'Relatório do SketchUp'!$A$1:$CZ$1,0))&amp;"",""))</f>
        <v/>
      </c>
      <c r="L98" s="20" t="n"/>
      <c r="M98" s="21">
        <f>IF(OR(I98="",L98=""),"",I98*L98)</f>
        <v/>
      </c>
      <c r="N98" s="19">
        <f>IF(IFERROR(INDEX('Relatório do SketchUp'!$A$95:$CZ$95,MATCH("Fornecedor",'Relatório do SketchUp'!$A$1:$CZ$1,0))&amp;"",IFERROR(INDEX('Relatório do SketchUp'!$A$95:$CZ$95,MATCH("f09_fornecedor",'Relatório do SketchUp'!$A$1:$CZ$1,0))&amp;"",""))&lt;&gt;"",IFERROR(INDEX('Relatório do SketchUp'!$A$95:$CZ$95,MATCH("Fornecedor",'Relatório do SketchUp'!$A$1:$CZ$1,0))&amp;"",IFERROR(INDEX('Relatório do SketchUp'!$A$95:$CZ$95,MATCH("f09_fornecedor",'Relatório do SketchUp'!$A$1:$CZ$1,0))&amp;"","")),IF(IFERROR(INDEX('Relatório do SketchUp'!$A$95:$CZ$95,MATCH("Marca",'Relatório do SketchUp'!$A$1:$CZ$1,0))&amp;"",IFERROR(INDEX('Relatório do SketchUp'!$A$95:$CZ$95,MATCH("f01_marca",'Relatório do SketchUp'!$A$1:$CZ$1,0))&amp;"",""))&lt;&gt;"",IFERROR(INDEX('Relatório do SketchUp'!$A$95:$CZ$95,MATCH("Marca",'Relatório do SketchUp'!$A$1:$CZ$1,0))&amp;"",IFERROR(INDEX('Relatório do SketchUp'!$A$95:$CZ$95,MATCH("f01_marca",'Relatório do SketchUp'!$A$1:$CZ$1,0))&amp;"","")),""))</f>
        <v/>
      </c>
      <c r="O98" s="19">
        <f>_xlfn.TEXTJOIN(" · ",TRUE,IFERROR(INDEX('Relatório do SketchUp'!$A$95:$CZ$95,MATCH("WhatsApp",'Relatório do SketchUp'!$A$1:$CZ$1,0))&amp;"",IFERROR(INDEX('Relatório do SketchUp'!$A$95:$CZ$95,MATCH("f11_whatsapp",'Relatório do SketchUp'!$A$1:$CZ$1,0))&amp;"","")),IFERROR(INDEX('Relatório do SketchUp'!$A$95:$CZ$95,MATCH("Telefone",'Relatório do SketchUp'!$A$1:$CZ$1,0))&amp;"",IFERROR(INDEX('Relatório do SketchUp'!$A$95:$CZ$95,MATCH("f10_telefone",'Relatório do SketchUp'!$A$1:$CZ$1,0))&amp;"","")),IFERROR(INDEX('Relatório do SketchUp'!$A$95:$CZ$95,MATCH("E-mail",'Relatório do SketchUp'!$A$1:$CZ$1,0))&amp;"",IFERROR(INDEX('Relatório do SketchUp'!$A$95:$CZ$95,MATCH("f12_email",'Relatório do SketchUp'!$A$1:$CZ$1,0))&amp;"","")))</f>
        <v/>
      </c>
      <c r="P98" s="19">
        <f>IFERROR(INDEX('Relatório do SketchUp'!$A$95:$CZ$95,MATCH("Página do produto",'Relatório do SketchUp'!$A$1:$CZ$1,0))&amp;"",IFERROR(INDEX('Relatório do SketchUp'!$A$95:$CZ$95,MATCH("f15_link_produto",'Relatório do SketchUp'!$A$1:$CZ$1,0))&amp;"",IFERROR(INDEX('Relatório do SketchUp'!$A$95:$CZ$95,MATCH("Onde comprar",'Relatório do SketchUp'!$A$1:$CZ$1,0))&amp;"",IFERROR(INDEX('Relatório do SketchUp'!$A$95:$CZ$95,MATCH("f14_onde_comprar",'Relatório do SketchUp'!$A$1:$CZ$1,0))&amp;"",IFERROR(INDEX('Relatório do SketchUp'!$A$95:$CZ$95,MATCH("Site",'Relatório do SketchUp'!$A$1:$CZ$1,0))&amp;"",IFERROR(INDEX('Relatório do SketchUp'!$A$95:$CZ$95,MATCH("f13_site",'Relatório do SketchUp'!$A$1:$CZ$1,0))&amp;"",""))))))</f>
        <v/>
      </c>
      <c r="Q98" s="18" t="n"/>
      <c r="R98" s="18" t="n"/>
      <c r="S98" s="18" t="n"/>
      <c r="T98" s="22" t="n"/>
      <c r="U98" s="23">
        <f>IF(OR(T98="",Q98=""),"",T98+Q98)</f>
        <v/>
      </c>
      <c r="V98" s="22" t="n"/>
      <c r="W98" s="18" t="n"/>
      <c r="X98" s="18" t="n"/>
    </row>
    <row r="99" ht="18" customHeight="1">
      <c r="A99" s="18" t="n"/>
      <c r="B99" s="18" t="n"/>
      <c r="C99" s="19">
        <f>IFERROR(INDEX('Relatório do SketchUp'!$A$96:$CZ$96,MATCH("Produto",'Relatório do SketchUp'!$A$1:$CZ$1,0))&amp;"",IFERROR(INDEX('Relatório do SketchUp'!$A$96:$CZ$96,MATCH("f02_produto",'Relatório do SketchUp'!$A$1:$CZ$1,0))&amp;"",IFERROR(INDEX('Relatório do SketchUp'!$A$96:$CZ$96,MATCH("Definition Name",'Relatório do SketchUp'!$A$1:$CZ$1,0))&amp;"",IFERROR(INDEX('Relatório do SketchUp'!$A$96:$CZ$96,MATCH("Nome da definição",'Relatório do SketchUp'!$A$1:$CZ$1,0))&amp;"",""))))</f>
        <v/>
      </c>
      <c r="D99" s="19">
        <f>IFERROR(INDEX('Relatório do SketchUp'!$A$96:$CZ$96,MATCH("Marca",'Relatório do SketchUp'!$A$1:$CZ$1,0))&amp;"",IFERROR(INDEX('Relatório do SketchUp'!$A$96:$CZ$96,MATCH("f01_marca",'Relatório do SketchUp'!$A$1:$CZ$1,0))&amp;"",""))</f>
        <v/>
      </c>
      <c r="E99" s="19">
        <f>IFERROR(INDEX('Relatório do SketchUp'!$A$96:$CZ$96,MATCH("Linha",'Relatório do SketchUp'!$A$1:$CZ$1,0))&amp;"",IFERROR(INDEX('Relatório do SketchUp'!$A$96:$CZ$96,MATCH("f04_linha",'Relatório do SketchUp'!$A$1:$CZ$1,0))&amp;"",""))</f>
        <v/>
      </c>
      <c r="F99" s="19">
        <f>IFERROR(INDEX('Relatório do SketchUp'!$A$96:$CZ$96,MATCH("Código do produto",'Relatório do SketchUp'!$A$1:$CZ$1,0))&amp;"",IFERROR(INDEX('Relatório do SketchUp'!$A$96:$CZ$96,MATCH("f03_codigo",'Relatório do SketchUp'!$A$1:$CZ$1,0))&amp;"",""))</f>
        <v/>
      </c>
      <c r="G99" s="19">
        <f>IFERROR(INDEX('Relatório do SketchUp'!$A$96:$CZ$96,MATCH("Dimensões",'Relatório do SketchUp'!$A$1:$CZ$1,0))&amp;"",IFERROR(INDEX('Relatório do SketchUp'!$A$96:$CZ$96,MATCH("f06_dimensoes",'Relatório do SketchUp'!$A$1:$CZ$1,0))&amp;"",""))</f>
        <v/>
      </c>
      <c r="H99" s="19">
        <f>IFERROR(INDEX('Relatório do SketchUp'!$A$96:$CZ$96,MATCH("Acabamento",'Relatório do SketchUp'!$A$1:$CZ$1,0))&amp;"",IFERROR(INDEX('Relatório do SketchUp'!$A$96:$CZ$96,MATCH("f07_acabamento",'Relatório do SketchUp'!$A$1:$CZ$1,0))&amp;"",""))</f>
        <v/>
      </c>
      <c r="I99" s="19">
        <f>IF(C99="","",IFERROR(VALUE(IFERROR(INDEX('Relatório do SketchUp'!$A$96:$CZ$96,MATCH("Quantity",'Relatório do SketchUp'!$A$1:$CZ$1,0))&amp;"",IFERROR(INDEX('Relatório do SketchUp'!$A$96:$CZ$96,MATCH("Quantidade",'Relatório do SketchUp'!$A$1:$CZ$1,0))&amp;"",IFERROR(INDEX('Relatório do SketchUp'!$A$96:$CZ$96,MATCH("Qtd",'Relatório do SketchUp'!$A$1:$CZ$1,0))&amp;"",IFERROR(INDEX('Relatório do SketchUp'!$A$96:$CZ$96,MATCH("Count",'Relatório do SketchUp'!$A$1:$CZ$1,0))&amp;"",""))))),1))</f>
        <v/>
      </c>
      <c r="J99" s="18" t="n"/>
      <c r="K99" s="19">
        <f>IFERROR(INDEX('Relatório do SketchUp'!$A$96:$CZ$96,MATCH("Preço estimado",'Relatório do SketchUp'!$A$1:$CZ$1,0))&amp;"",IFERROR(INDEX('Relatório do SketchUp'!$A$96:$CZ$96,MATCH("f16_preco",'Relatório do SketchUp'!$A$1:$CZ$1,0))&amp;"",""))</f>
        <v/>
      </c>
      <c r="L99" s="20" t="n"/>
      <c r="M99" s="21">
        <f>IF(OR(I99="",L99=""),"",I99*L99)</f>
        <v/>
      </c>
      <c r="N99" s="19">
        <f>IF(IFERROR(INDEX('Relatório do SketchUp'!$A$96:$CZ$96,MATCH("Fornecedor",'Relatório do SketchUp'!$A$1:$CZ$1,0))&amp;"",IFERROR(INDEX('Relatório do SketchUp'!$A$96:$CZ$96,MATCH("f09_fornecedor",'Relatório do SketchUp'!$A$1:$CZ$1,0))&amp;"",""))&lt;&gt;"",IFERROR(INDEX('Relatório do SketchUp'!$A$96:$CZ$96,MATCH("Fornecedor",'Relatório do SketchUp'!$A$1:$CZ$1,0))&amp;"",IFERROR(INDEX('Relatório do SketchUp'!$A$96:$CZ$96,MATCH("f09_fornecedor",'Relatório do SketchUp'!$A$1:$CZ$1,0))&amp;"","")),IF(IFERROR(INDEX('Relatório do SketchUp'!$A$96:$CZ$96,MATCH("Marca",'Relatório do SketchUp'!$A$1:$CZ$1,0))&amp;"",IFERROR(INDEX('Relatório do SketchUp'!$A$96:$CZ$96,MATCH("f01_marca",'Relatório do SketchUp'!$A$1:$CZ$1,0))&amp;"",""))&lt;&gt;"",IFERROR(INDEX('Relatório do SketchUp'!$A$96:$CZ$96,MATCH("Marca",'Relatório do SketchUp'!$A$1:$CZ$1,0))&amp;"",IFERROR(INDEX('Relatório do SketchUp'!$A$96:$CZ$96,MATCH("f01_marca",'Relatório do SketchUp'!$A$1:$CZ$1,0))&amp;"","")),""))</f>
        <v/>
      </c>
      <c r="O99" s="19">
        <f>_xlfn.TEXTJOIN(" · ",TRUE,IFERROR(INDEX('Relatório do SketchUp'!$A$96:$CZ$96,MATCH("WhatsApp",'Relatório do SketchUp'!$A$1:$CZ$1,0))&amp;"",IFERROR(INDEX('Relatório do SketchUp'!$A$96:$CZ$96,MATCH("f11_whatsapp",'Relatório do SketchUp'!$A$1:$CZ$1,0))&amp;"","")),IFERROR(INDEX('Relatório do SketchUp'!$A$96:$CZ$96,MATCH("Telefone",'Relatório do SketchUp'!$A$1:$CZ$1,0))&amp;"",IFERROR(INDEX('Relatório do SketchUp'!$A$96:$CZ$96,MATCH("f10_telefone",'Relatório do SketchUp'!$A$1:$CZ$1,0))&amp;"","")),IFERROR(INDEX('Relatório do SketchUp'!$A$96:$CZ$96,MATCH("E-mail",'Relatório do SketchUp'!$A$1:$CZ$1,0))&amp;"",IFERROR(INDEX('Relatório do SketchUp'!$A$96:$CZ$96,MATCH("f12_email",'Relatório do SketchUp'!$A$1:$CZ$1,0))&amp;"","")))</f>
        <v/>
      </c>
      <c r="P99" s="19">
        <f>IFERROR(INDEX('Relatório do SketchUp'!$A$96:$CZ$96,MATCH("Página do produto",'Relatório do SketchUp'!$A$1:$CZ$1,0))&amp;"",IFERROR(INDEX('Relatório do SketchUp'!$A$96:$CZ$96,MATCH("f15_link_produto",'Relatório do SketchUp'!$A$1:$CZ$1,0))&amp;"",IFERROR(INDEX('Relatório do SketchUp'!$A$96:$CZ$96,MATCH("Onde comprar",'Relatório do SketchUp'!$A$1:$CZ$1,0))&amp;"",IFERROR(INDEX('Relatório do SketchUp'!$A$96:$CZ$96,MATCH("f14_onde_comprar",'Relatório do SketchUp'!$A$1:$CZ$1,0))&amp;"",IFERROR(INDEX('Relatório do SketchUp'!$A$96:$CZ$96,MATCH("Site",'Relatório do SketchUp'!$A$1:$CZ$1,0))&amp;"",IFERROR(INDEX('Relatório do SketchUp'!$A$96:$CZ$96,MATCH("f13_site",'Relatório do SketchUp'!$A$1:$CZ$1,0))&amp;"",""))))))</f>
        <v/>
      </c>
      <c r="Q99" s="18" t="n"/>
      <c r="R99" s="18" t="n"/>
      <c r="S99" s="18" t="n"/>
      <c r="T99" s="22" t="n"/>
      <c r="U99" s="23">
        <f>IF(OR(T99="",Q99=""),"",T99+Q99)</f>
        <v/>
      </c>
      <c r="V99" s="22" t="n"/>
      <c r="W99" s="18" t="n"/>
      <c r="X99" s="18" t="n"/>
    </row>
    <row r="100" ht="18" customHeight="1">
      <c r="A100" s="18" t="n"/>
      <c r="B100" s="18" t="n"/>
      <c r="C100" s="19">
        <f>IFERROR(INDEX('Relatório do SketchUp'!$A$97:$CZ$97,MATCH("Produto",'Relatório do SketchUp'!$A$1:$CZ$1,0))&amp;"",IFERROR(INDEX('Relatório do SketchUp'!$A$97:$CZ$97,MATCH("f02_produto",'Relatório do SketchUp'!$A$1:$CZ$1,0))&amp;"",IFERROR(INDEX('Relatório do SketchUp'!$A$97:$CZ$97,MATCH("Definition Name",'Relatório do SketchUp'!$A$1:$CZ$1,0))&amp;"",IFERROR(INDEX('Relatório do SketchUp'!$A$97:$CZ$97,MATCH("Nome da definição",'Relatório do SketchUp'!$A$1:$CZ$1,0))&amp;"",""))))</f>
        <v/>
      </c>
      <c r="D100" s="19">
        <f>IFERROR(INDEX('Relatório do SketchUp'!$A$97:$CZ$97,MATCH("Marca",'Relatório do SketchUp'!$A$1:$CZ$1,0))&amp;"",IFERROR(INDEX('Relatório do SketchUp'!$A$97:$CZ$97,MATCH("f01_marca",'Relatório do SketchUp'!$A$1:$CZ$1,0))&amp;"",""))</f>
        <v/>
      </c>
      <c r="E100" s="19">
        <f>IFERROR(INDEX('Relatório do SketchUp'!$A$97:$CZ$97,MATCH("Linha",'Relatório do SketchUp'!$A$1:$CZ$1,0))&amp;"",IFERROR(INDEX('Relatório do SketchUp'!$A$97:$CZ$97,MATCH("f04_linha",'Relatório do SketchUp'!$A$1:$CZ$1,0))&amp;"",""))</f>
        <v/>
      </c>
      <c r="F100" s="19">
        <f>IFERROR(INDEX('Relatório do SketchUp'!$A$97:$CZ$97,MATCH("Código do produto",'Relatório do SketchUp'!$A$1:$CZ$1,0))&amp;"",IFERROR(INDEX('Relatório do SketchUp'!$A$97:$CZ$97,MATCH("f03_codigo",'Relatório do SketchUp'!$A$1:$CZ$1,0))&amp;"",""))</f>
        <v/>
      </c>
      <c r="G100" s="19">
        <f>IFERROR(INDEX('Relatório do SketchUp'!$A$97:$CZ$97,MATCH("Dimensões",'Relatório do SketchUp'!$A$1:$CZ$1,0))&amp;"",IFERROR(INDEX('Relatório do SketchUp'!$A$97:$CZ$97,MATCH("f06_dimensoes",'Relatório do SketchUp'!$A$1:$CZ$1,0))&amp;"",""))</f>
        <v/>
      </c>
      <c r="H100" s="19">
        <f>IFERROR(INDEX('Relatório do SketchUp'!$A$97:$CZ$97,MATCH("Acabamento",'Relatório do SketchUp'!$A$1:$CZ$1,0))&amp;"",IFERROR(INDEX('Relatório do SketchUp'!$A$97:$CZ$97,MATCH("f07_acabamento",'Relatório do SketchUp'!$A$1:$CZ$1,0))&amp;"",""))</f>
        <v/>
      </c>
      <c r="I100" s="19">
        <f>IF(C100="","",IFERROR(VALUE(IFERROR(INDEX('Relatório do SketchUp'!$A$97:$CZ$97,MATCH("Quantity",'Relatório do SketchUp'!$A$1:$CZ$1,0))&amp;"",IFERROR(INDEX('Relatório do SketchUp'!$A$97:$CZ$97,MATCH("Quantidade",'Relatório do SketchUp'!$A$1:$CZ$1,0))&amp;"",IFERROR(INDEX('Relatório do SketchUp'!$A$97:$CZ$97,MATCH("Qtd",'Relatório do SketchUp'!$A$1:$CZ$1,0))&amp;"",IFERROR(INDEX('Relatório do SketchUp'!$A$97:$CZ$97,MATCH("Count",'Relatório do SketchUp'!$A$1:$CZ$1,0))&amp;"",""))))),1))</f>
        <v/>
      </c>
      <c r="J100" s="18" t="n"/>
      <c r="K100" s="19">
        <f>IFERROR(INDEX('Relatório do SketchUp'!$A$97:$CZ$97,MATCH("Preço estimado",'Relatório do SketchUp'!$A$1:$CZ$1,0))&amp;"",IFERROR(INDEX('Relatório do SketchUp'!$A$97:$CZ$97,MATCH("f16_preco",'Relatório do SketchUp'!$A$1:$CZ$1,0))&amp;"",""))</f>
        <v/>
      </c>
      <c r="L100" s="20" t="n"/>
      <c r="M100" s="21">
        <f>IF(OR(I100="",L100=""),"",I100*L100)</f>
        <v/>
      </c>
      <c r="N100" s="19">
        <f>IF(IFERROR(INDEX('Relatório do SketchUp'!$A$97:$CZ$97,MATCH("Fornecedor",'Relatório do SketchUp'!$A$1:$CZ$1,0))&amp;"",IFERROR(INDEX('Relatório do SketchUp'!$A$97:$CZ$97,MATCH("f09_fornecedor",'Relatório do SketchUp'!$A$1:$CZ$1,0))&amp;"",""))&lt;&gt;"",IFERROR(INDEX('Relatório do SketchUp'!$A$97:$CZ$97,MATCH("Fornecedor",'Relatório do SketchUp'!$A$1:$CZ$1,0))&amp;"",IFERROR(INDEX('Relatório do SketchUp'!$A$97:$CZ$97,MATCH("f09_fornecedor",'Relatório do SketchUp'!$A$1:$CZ$1,0))&amp;"","")),IF(IFERROR(INDEX('Relatório do SketchUp'!$A$97:$CZ$97,MATCH("Marca",'Relatório do SketchUp'!$A$1:$CZ$1,0))&amp;"",IFERROR(INDEX('Relatório do SketchUp'!$A$97:$CZ$97,MATCH("f01_marca",'Relatório do SketchUp'!$A$1:$CZ$1,0))&amp;"",""))&lt;&gt;"",IFERROR(INDEX('Relatório do SketchUp'!$A$97:$CZ$97,MATCH("Marca",'Relatório do SketchUp'!$A$1:$CZ$1,0))&amp;"",IFERROR(INDEX('Relatório do SketchUp'!$A$97:$CZ$97,MATCH("f01_marca",'Relatório do SketchUp'!$A$1:$CZ$1,0))&amp;"","")),""))</f>
        <v/>
      </c>
      <c r="O100" s="19">
        <f>_xlfn.TEXTJOIN(" · ",TRUE,IFERROR(INDEX('Relatório do SketchUp'!$A$97:$CZ$97,MATCH("WhatsApp",'Relatório do SketchUp'!$A$1:$CZ$1,0))&amp;"",IFERROR(INDEX('Relatório do SketchUp'!$A$97:$CZ$97,MATCH("f11_whatsapp",'Relatório do SketchUp'!$A$1:$CZ$1,0))&amp;"","")),IFERROR(INDEX('Relatório do SketchUp'!$A$97:$CZ$97,MATCH("Telefone",'Relatório do SketchUp'!$A$1:$CZ$1,0))&amp;"",IFERROR(INDEX('Relatório do SketchUp'!$A$97:$CZ$97,MATCH("f10_telefone",'Relatório do SketchUp'!$A$1:$CZ$1,0))&amp;"","")),IFERROR(INDEX('Relatório do SketchUp'!$A$97:$CZ$97,MATCH("E-mail",'Relatório do SketchUp'!$A$1:$CZ$1,0))&amp;"",IFERROR(INDEX('Relatório do SketchUp'!$A$97:$CZ$97,MATCH("f12_email",'Relatório do SketchUp'!$A$1:$CZ$1,0))&amp;"","")))</f>
        <v/>
      </c>
      <c r="P100" s="19">
        <f>IFERROR(INDEX('Relatório do SketchUp'!$A$97:$CZ$97,MATCH("Página do produto",'Relatório do SketchUp'!$A$1:$CZ$1,0))&amp;"",IFERROR(INDEX('Relatório do SketchUp'!$A$97:$CZ$97,MATCH("f15_link_produto",'Relatório do SketchUp'!$A$1:$CZ$1,0))&amp;"",IFERROR(INDEX('Relatório do SketchUp'!$A$97:$CZ$97,MATCH("Onde comprar",'Relatório do SketchUp'!$A$1:$CZ$1,0))&amp;"",IFERROR(INDEX('Relatório do SketchUp'!$A$97:$CZ$97,MATCH("f14_onde_comprar",'Relatório do SketchUp'!$A$1:$CZ$1,0))&amp;"",IFERROR(INDEX('Relatório do SketchUp'!$A$97:$CZ$97,MATCH("Site",'Relatório do SketchUp'!$A$1:$CZ$1,0))&amp;"",IFERROR(INDEX('Relatório do SketchUp'!$A$97:$CZ$97,MATCH("f13_site",'Relatório do SketchUp'!$A$1:$CZ$1,0))&amp;"",""))))))</f>
        <v/>
      </c>
      <c r="Q100" s="18" t="n"/>
      <c r="R100" s="18" t="n"/>
      <c r="S100" s="18" t="n"/>
      <c r="T100" s="22" t="n"/>
      <c r="U100" s="23">
        <f>IF(OR(T100="",Q100=""),"",T100+Q100)</f>
        <v/>
      </c>
      <c r="V100" s="22" t="n"/>
      <c r="W100" s="18" t="n"/>
      <c r="X100" s="18" t="n"/>
    </row>
    <row r="101" ht="18" customHeight="1">
      <c r="A101" s="18" t="n"/>
      <c r="B101" s="18" t="n"/>
      <c r="C101" s="19">
        <f>IFERROR(INDEX('Relatório do SketchUp'!$A$98:$CZ$98,MATCH("Produto",'Relatório do SketchUp'!$A$1:$CZ$1,0))&amp;"",IFERROR(INDEX('Relatório do SketchUp'!$A$98:$CZ$98,MATCH("f02_produto",'Relatório do SketchUp'!$A$1:$CZ$1,0))&amp;"",IFERROR(INDEX('Relatório do SketchUp'!$A$98:$CZ$98,MATCH("Definition Name",'Relatório do SketchUp'!$A$1:$CZ$1,0))&amp;"",IFERROR(INDEX('Relatório do SketchUp'!$A$98:$CZ$98,MATCH("Nome da definição",'Relatório do SketchUp'!$A$1:$CZ$1,0))&amp;"",""))))</f>
        <v/>
      </c>
      <c r="D101" s="19">
        <f>IFERROR(INDEX('Relatório do SketchUp'!$A$98:$CZ$98,MATCH("Marca",'Relatório do SketchUp'!$A$1:$CZ$1,0))&amp;"",IFERROR(INDEX('Relatório do SketchUp'!$A$98:$CZ$98,MATCH("f01_marca",'Relatório do SketchUp'!$A$1:$CZ$1,0))&amp;"",""))</f>
        <v/>
      </c>
      <c r="E101" s="19">
        <f>IFERROR(INDEX('Relatório do SketchUp'!$A$98:$CZ$98,MATCH("Linha",'Relatório do SketchUp'!$A$1:$CZ$1,0))&amp;"",IFERROR(INDEX('Relatório do SketchUp'!$A$98:$CZ$98,MATCH("f04_linha",'Relatório do SketchUp'!$A$1:$CZ$1,0))&amp;"",""))</f>
        <v/>
      </c>
      <c r="F101" s="19">
        <f>IFERROR(INDEX('Relatório do SketchUp'!$A$98:$CZ$98,MATCH("Código do produto",'Relatório do SketchUp'!$A$1:$CZ$1,0))&amp;"",IFERROR(INDEX('Relatório do SketchUp'!$A$98:$CZ$98,MATCH("f03_codigo",'Relatório do SketchUp'!$A$1:$CZ$1,0))&amp;"",""))</f>
        <v/>
      </c>
      <c r="G101" s="19">
        <f>IFERROR(INDEX('Relatório do SketchUp'!$A$98:$CZ$98,MATCH("Dimensões",'Relatório do SketchUp'!$A$1:$CZ$1,0))&amp;"",IFERROR(INDEX('Relatório do SketchUp'!$A$98:$CZ$98,MATCH("f06_dimensoes",'Relatório do SketchUp'!$A$1:$CZ$1,0))&amp;"",""))</f>
        <v/>
      </c>
      <c r="H101" s="19">
        <f>IFERROR(INDEX('Relatório do SketchUp'!$A$98:$CZ$98,MATCH("Acabamento",'Relatório do SketchUp'!$A$1:$CZ$1,0))&amp;"",IFERROR(INDEX('Relatório do SketchUp'!$A$98:$CZ$98,MATCH("f07_acabamento",'Relatório do SketchUp'!$A$1:$CZ$1,0))&amp;"",""))</f>
        <v/>
      </c>
      <c r="I101" s="19">
        <f>IF(C101="","",IFERROR(VALUE(IFERROR(INDEX('Relatório do SketchUp'!$A$98:$CZ$98,MATCH("Quantity",'Relatório do SketchUp'!$A$1:$CZ$1,0))&amp;"",IFERROR(INDEX('Relatório do SketchUp'!$A$98:$CZ$98,MATCH("Quantidade",'Relatório do SketchUp'!$A$1:$CZ$1,0))&amp;"",IFERROR(INDEX('Relatório do SketchUp'!$A$98:$CZ$98,MATCH("Qtd",'Relatório do SketchUp'!$A$1:$CZ$1,0))&amp;"",IFERROR(INDEX('Relatório do SketchUp'!$A$98:$CZ$98,MATCH("Count",'Relatório do SketchUp'!$A$1:$CZ$1,0))&amp;"",""))))),1))</f>
        <v/>
      </c>
      <c r="J101" s="18" t="n"/>
      <c r="K101" s="19">
        <f>IFERROR(INDEX('Relatório do SketchUp'!$A$98:$CZ$98,MATCH("Preço estimado",'Relatório do SketchUp'!$A$1:$CZ$1,0))&amp;"",IFERROR(INDEX('Relatório do SketchUp'!$A$98:$CZ$98,MATCH("f16_preco",'Relatório do SketchUp'!$A$1:$CZ$1,0))&amp;"",""))</f>
        <v/>
      </c>
      <c r="L101" s="20" t="n"/>
      <c r="M101" s="21">
        <f>IF(OR(I101="",L101=""),"",I101*L101)</f>
        <v/>
      </c>
      <c r="N101" s="19">
        <f>IF(IFERROR(INDEX('Relatório do SketchUp'!$A$98:$CZ$98,MATCH("Fornecedor",'Relatório do SketchUp'!$A$1:$CZ$1,0))&amp;"",IFERROR(INDEX('Relatório do SketchUp'!$A$98:$CZ$98,MATCH("f09_fornecedor",'Relatório do SketchUp'!$A$1:$CZ$1,0))&amp;"",""))&lt;&gt;"",IFERROR(INDEX('Relatório do SketchUp'!$A$98:$CZ$98,MATCH("Fornecedor",'Relatório do SketchUp'!$A$1:$CZ$1,0))&amp;"",IFERROR(INDEX('Relatório do SketchUp'!$A$98:$CZ$98,MATCH("f09_fornecedor",'Relatório do SketchUp'!$A$1:$CZ$1,0))&amp;"","")),IF(IFERROR(INDEX('Relatório do SketchUp'!$A$98:$CZ$98,MATCH("Marca",'Relatório do SketchUp'!$A$1:$CZ$1,0))&amp;"",IFERROR(INDEX('Relatório do SketchUp'!$A$98:$CZ$98,MATCH("f01_marca",'Relatório do SketchUp'!$A$1:$CZ$1,0))&amp;"",""))&lt;&gt;"",IFERROR(INDEX('Relatório do SketchUp'!$A$98:$CZ$98,MATCH("Marca",'Relatório do SketchUp'!$A$1:$CZ$1,0))&amp;"",IFERROR(INDEX('Relatório do SketchUp'!$A$98:$CZ$98,MATCH("f01_marca",'Relatório do SketchUp'!$A$1:$CZ$1,0))&amp;"","")),""))</f>
        <v/>
      </c>
      <c r="O101" s="19">
        <f>_xlfn.TEXTJOIN(" · ",TRUE,IFERROR(INDEX('Relatório do SketchUp'!$A$98:$CZ$98,MATCH("WhatsApp",'Relatório do SketchUp'!$A$1:$CZ$1,0))&amp;"",IFERROR(INDEX('Relatório do SketchUp'!$A$98:$CZ$98,MATCH("f11_whatsapp",'Relatório do SketchUp'!$A$1:$CZ$1,0))&amp;"","")),IFERROR(INDEX('Relatório do SketchUp'!$A$98:$CZ$98,MATCH("Telefone",'Relatório do SketchUp'!$A$1:$CZ$1,0))&amp;"",IFERROR(INDEX('Relatório do SketchUp'!$A$98:$CZ$98,MATCH("f10_telefone",'Relatório do SketchUp'!$A$1:$CZ$1,0))&amp;"","")),IFERROR(INDEX('Relatório do SketchUp'!$A$98:$CZ$98,MATCH("E-mail",'Relatório do SketchUp'!$A$1:$CZ$1,0))&amp;"",IFERROR(INDEX('Relatório do SketchUp'!$A$98:$CZ$98,MATCH("f12_email",'Relatório do SketchUp'!$A$1:$CZ$1,0))&amp;"","")))</f>
        <v/>
      </c>
      <c r="P101" s="19">
        <f>IFERROR(INDEX('Relatório do SketchUp'!$A$98:$CZ$98,MATCH("Página do produto",'Relatório do SketchUp'!$A$1:$CZ$1,0))&amp;"",IFERROR(INDEX('Relatório do SketchUp'!$A$98:$CZ$98,MATCH("f15_link_produto",'Relatório do SketchUp'!$A$1:$CZ$1,0))&amp;"",IFERROR(INDEX('Relatório do SketchUp'!$A$98:$CZ$98,MATCH("Onde comprar",'Relatório do SketchUp'!$A$1:$CZ$1,0))&amp;"",IFERROR(INDEX('Relatório do SketchUp'!$A$98:$CZ$98,MATCH("f14_onde_comprar",'Relatório do SketchUp'!$A$1:$CZ$1,0))&amp;"",IFERROR(INDEX('Relatório do SketchUp'!$A$98:$CZ$98,MATCH("Site",'Relatório do SketchUp'!$A$1:$CZ$1,0))&amp;"",IFERROR(INDEX('Relatório do SketchUp'!$A$98:$CZ$98,MATCH("f13_site",'Relatório do SketchUp'!$A$1:$CZ$1,0))&amp;"",""))))))</f>
        <v/>
      </c>
      <c r="Q101" s="18" t="n"/>
      <c r="R101" s="18" t="n"/>
      <c r="S101" s="18" t="n"/>
      <c r="T101" s="22" t="n"/>
      <c r="U101" s="23">
        <f>IF(OR(T101="",Q101=""),"",T101+Q101)</f>
        <v/>
      </c>
      <c r="V101" s="22" t="n"/>
      <c r="W101" s="18" t="n"/>
      <c r="X101" s="18" t="n"/>
    </row>
    <row r="102" ht="18" customHeight="1">
      <c r="A102" s="18" t="n"/>
      <c r="B102" s="18" t="n"/>
      <c r="C102" s="19">
        <f>IFERROR(INDEX('Relatório do SketchUp'!$A$99:$CZ$99,MATCH("Produto",'Relatório do SketchUp'!$A$1:$CZ$1,0))&amp;"",IFERROR(INDEX('Relatório do SketchUp'!$A$99:$CZ$99,MATCH("f02_produto",'Relatório do SketchUp'!$A$1:$CZ$1,0))&amp;"",IFERROR(INDEX('Relatório do SketchUp'!$A$99:$CZ$99,MATCH("Definition Name",'Relatório do SketchUp'!$A$1:$CZ$1,0))&amp;"",IFERROR(INDEX('Relatório do SketchUp'!$A$99:$CZ$99,MATCH("Nome da definição",'Relatório do SketchUp'!$A$1:$CZ$1,0))&amp;"",""))))</f>
        <v/>
      </c>
      <c r="D102" s="19">
        <f>IFERROR(INDEX('Relatório do SketchUp'!$A$99:$CZ$99,MATCH("Marca",'Relatório do SketchUp'!$A$1:$CZ$1,0))&amp;"",IFERROR(INDEX('Relatório do SketchUp'!$A$99:$CZ$99,MATCH("f01_marca",'Relatório do SketchUp'!$A$1:$CZ$1,0))&amp;"",""))</f>
        <v/>
      </c>
      <c r="E102" s="19">
        <f>IFERROR(INDEX('Relatório do SketchUp'!$A$99:$CZ$99,MATCH("Linha",'Relatório do SketchUp'!$A$1:$CZ$1,0))&amp;"",IFERROR(INDEX('Relatório do SketchUp'!$A$99:$CZ$99,MATCH("f04_linha",'Relatório do SketchUp'!$A$1:$CZ$1,0))&amp;"",""))</f>
        <v/>
      </c>
      <c r="F102" s="19">
        <f>IFERROR(INDEX('Relatório do SketchUp'!$A$99:$CZ$99,MATCH("Código do produto",'Relatório do SketchUp'!$A$1:$CZ$1,0))&amp;"",IFERROR(INDEX('Relatório do SketchUp'!$A$99:$CZ$99,MATCH("f03_codigo",'Relatório do SketchUp'!$A$1:$CZ$1,0))&amp;"",""))</f>
        <v/>
      </c>
      <c r="G102" s="19">
        <f>IFERROR(INDEX('Relatório do SketchUp'!$A$99:$CZ$99,MATCH("Dimensões",'Relatório do SketchUp'!$A$1:$CZ$1,0))&amp;"",IFERROR(INDEX('Relatório do SketchUp'!$A$99:$CZ$99,MATCH("f06_dimensoes",'Relatório do SketchUp'!$A$1:$CZ$1,0))&amp;"",""))</f>
        <v/>
      </c>
      <c r="H102" s="19">
        <f>IFERROR(INDEX('Relatório do SketchUp'!$A$99:$CZ$99,MATCH("Acabamento",'Relatório do SketchUp'!$A$1:$CZ$1,0))&amp;"",IFERROR(INDEX('Relatório do SketchUp'!$A$99:$CZ$99,MATCH("f07_acabamento",'Relatório do SketchUp'!$A$1:$CZ$1,0))&amp;"",""))</f>
        <v/>
      </c>
      <c r="I102" s="19">
        <f>IF(C102="","",IFERROR(VALUE(IFERROR(INDEX('Relatório do SketchUp'!$A$99:$CZ$99,MATCH("Quantity",'Relatório do SketchUp'!$A$1:$CZ$1,0))&amp;"",IFERROR(INDEX('Relatório do SketchUp'!$A$99:$CZ$99,MATCH("Quantidade",'Relatório do SketchUp'!$A$1:$CZ$1,0))&amp;"",IFERROR(INDEX('Relatório do SketchUp'!$A$99:$CZ$99,MATCH("Qtd",'Relatório do SketchUp'!$A$1:$CZ$1,0))&amp;"",IFERROR(INDEX('Relatório do SketchUp'!$A$99:$CZ$99,MATCH("Count",'Relatório do SketchUp'!$A$1:$CZ$1,0))&amp;"",""))))),1))</f>
        <v/>
      </c>
      <c r="J102" s="18" t="n"/>
      <c r="K102" s="19">
        <f>IFERROR(INDEX('Relatório do SketchUp'!$A$99:$CZ$99,MATCH("Preço estimado",'Relatório do SketchUp'!$A$1:$CZ$1,0))&amp;"",IFERROR(INDEX('Relatório do SketchUp'!$A$99:$CZ$99,MATCH("f16_preco",'Relatório do SketchUp'!$A$1:$CZ$1,0))&amp;"",""))</f>
        <v/>
      </c>
      <c r="L102" s="20" t="n"/>
      <c r="M102" s="21">
        <f>IF(OR(I102="",L102=""),"",I102*L102)</f>
        <v/>
      </c>
      <c r="N102" s="19">
        <f>IF(IFERROR(INDEX('Relatório do SketchUp'!$A$99:$CZ$99,MATCH("Fornecedor",'Relatório do SketchUp'!$A$1:$CZ$1,0))&amp;"",IFERROR(INDEX('Relatório do SketchUp'!$A$99:$CZ$99,MATCH("f09_fornecedor",'Relatório do SketchUp'!$A$1:$CZ$1,0))&amp;"",""))&lt;&gt;"",IFERROR(INDEX('Relatório do SketchUp'!$A$99:$CZ$99,MATCH("Fornecedor",'Relatório do SketchUp'!$A$1:$CZ$1,0))&amp;"",IFERROR(INDEX('Relatório do SketchUp'!$A$99:$CZ$99,MATCH("f09_fornecedor",'Relatório do SketchUp'!$A$1:$CZ$1,0))&amp;"","")),IF(IFERROR(INDEX('Relatório do SketchUp'!$A$99:$CZ$99,MATCH("Marca",'Relatório do SketchUp'!$A$1:$CZ$1,0))&amp;"",IFERROR(INDEX('Relatório do SketchUp'!$A$99:$CZ$99,MATCH("f01_marca",'Relatório do SketchUp'!$A$1:$CZ$1,0))&amp;"",""))&lt;&gt;"",IFERROR(INDEX('Relatório do SketchUp'!$A$99:$CZ$99,MATCH("Marca",'Relatório do SketchUp'!$A$1:$CZ$1,0))&amp;"",IFERROR(INDEX('Relatório do SketchUp'!$A$99:$CZ$99,MATCH("f01_marca",'Relatório do SketchUp'!$A$1:$CZ$1,0))&amp;"","")),""))</f>
        <v/>
      </c>
      <c r="O102" s="19">
        <f>_xlfn.TEXTJOIN(" · ",TRUE,IFERROR(INDEX('Relatório do SketchUp'!$A$99:$CZ$99,MATCH("WhatsApp",'Relatório do SketchUp'!$A$1:$CZ$1,0))&amp;"",IFERROR(INDEX('Relatório do SketchUp'!$A$99:$CZ$99,MATCH("f11_whatsapp",'Relatório do SketchUp'!$A$1:$CZ$1,0))&amp;"","")),IFERROR(INDEX('Relatório do SketchUp'!$A$99:$CZ$99,MATCH("Telefone",'Relatório do SketchUp'!$A$1:$CZ$1,0))&amp;"",IFERROR(INDEX('Relatório do SketchUp'!$A$99:$CZ$99,MATCH("f10_telefone",'Relatório do SketchUp'!$A$1:$CZ$1,0))&amp;"","")),IFERROR(INDEX('Relatório do SketchUp'!$A$99:$CZ$99,MATCH("E-mail",'Relatório do SketchUp'!$A$1:$CZ$1,0))&amp;"",IFERROR(INDEX('Relatório do SketchUp'!$A$99:$CZ$99,MATCH("f12_email",'Relatório do SketchUp'!$A$1:$CZ$1,0))&amp;"","")))</f>
        <v/>
      </c>
      <c r="P102" s="19">
        <f>IFERROR(INDEX('Relatório do SketchUp'!$A$99:$CZ$99,MATCH("Página do produto",'Relatório do SketchUp'!$A$1:$CZ$1,0))&amp;"",IFERROR(INDEX('Relatório do SketchUp'!$A$99:$CZ$99,MATCH("f15_link_produto",'Relatório do SketchUp'!$A$1:$CZ$1,0))&amp;"",IFERROR(INDEX('Relatório do SketchUp'!$A$99:$CZ$99,MATCH("Onde comprar",'Relatório do SketchUp'!$A$1:$CZ$1,0))&amp;"",IFERROR(INDEX('Relatório do SketchUp'!$A$99:$CZ$99,MATCH("f14_onde_comprar",'Relatório do SketchUp'!$A$1:$CZ$1,0))&amp;"",IFERROR(INDEX('Relatório do SketchUp'!$A$99:$CZ$99,MATCH("Site",'Relatório do SketchUp'!$A$1:$CZ$1,0))&amp;"",IFERROR(INDEX('Relatório do SketchUp'!$A$99:$CZ$99,MATCH("f13_site",'Relatório do SketchUp'!$A$1:$CZ$1,0))&amp;"",""))))))</f>
        <v/>
      </c>
      <c r="Q102" s="18" t="n"/>
      <c r="R102" s="18" t="n"/>
      <c r="S102" s="18" t="n"/>
      <c r="T102" s="22" t="n"/>
      <c r="U102" s="23">
        <f>IF(OR(T102="",Q102=""),"",T102+Q102)</f>
        <v/>
      </c>
      <c r="V102" s="22" t="n"/>
      <c r="W102" s="18" t="n"/>
      <c r="X102" s="18" t="n"/>
    </row>
    <row r="103" ht="18" customHeight="1">
      <c r="A103" s="18" t="n"/>
      <c r="B103" s="18" t="n"/>
      <c r="C103" s="19">
        <f>IFERROR(INDEX('Relatório do SketchUp'!$A$100:$CZ$100,MATCH("Produto",'Relatório do SketchUp'!$A$1:$CZ$1,0))&amp;"",IFERROR(INDEX('Relatório do SketchUp'!$A$100:$CZ$100,MATCH("f02_produto",'Relatório do SketchUp'!$A$1:$CZ$1,0))&amp;"",IFERROR(INDEX('Relatório do SketchUp'!$A$100:$CZ$100,MATCH("Definition Name",'Relatório do SketchUp'!$A$1:$CZ$1,0))&amp;"",IFERROR(INDEX('Relatório do SketchUp'!$A$100:$CZ$100,MATCH("Nome da definição",'Relatório do SketchUp'!$A$1:$CZ$1,0))&amp;"",""))))</f>
        <v/>
      </c>
      <c r="D103" s="19">
        <f>IFERROR(INDEX('Relatório do SketchUp'!$A$100:$CZ$100,MATCH("Marca",'Relatório do SketchUp'!$A$1:$CZ$1,0))&amp;"",IFERROR(INDEX('Relatório do SketchUp'!$A$100:$CZ$100,MATCH("f01_marca",'Relatório do SketchUp'!$A$1:$CZ$1,0))&amp;"",""))</f>
        <v/>
      </c>
      <c r="E103" s="19">
        <f>IFERROR(INDEX('Relatório do SketchUp'!$A$100:$CZ$100,MATCH("Linha",'Relatório do SketchUp'!$A$1:$CZ$1,0))&amp;"",IFERROR(INDEX('Relatório do SketchUp'!$A$100:$CZ$100,MATCH("f04_linha",'Relatório do SketchUp'!$A$1:$CZ$1,0))&amp;"",""))</f>
        <v/>
      </c>
      <c r="F103" s="19">
        <f>IFERROR(INDEX('Relatório do SketchUp'!$A$100:$CZ$100,MATCH("Código do produto",'Relatório do SketchUp'!$A$1:$CZ$1,0))&amp;"",IFERROR(INDEX('Relatório do SketchUp'!$A$100:$CZ$100,MATCH("f03_codigo",'Relatório do SketchUp'!$A$1:$CZ$1,0))&amp;"",""))</f>
        <v/>
      </c>
      <c r="G103" s="19">
        <f>IFERROR(INDEX('Relatório do SketchUp'!$A$100:$CZ$100,MATCH("Dimensões",'Relatório do SketchUp'!$A$1:$CZ$1,0))&amp;"",IFERROR(INDEX('Relatório do SketchUp'!$A$100:$CZ$100,MATCH("f06_dimensoes",'Relatório do SketchUp'!$A$1:$CZ$1,0))&amp;"",""))</f>
        <v/>
      </c>
      <c r="H103" s="19">
        <f>IFERROR(INDEX('Relatório do SketchUp'!$A$100:$CZ$100,MATCH("Acabamento",'Relatório do SketchUp'!$A$1:$CZ$1,0))&amp;"",IFERROR(INDEX('Relatório do SketchUp'!$A$100:$CZ$100,MATCH("f07_acabamento",'Relatório do SketchUp'!$A$1:$CZ$1,0))&amp;"",""))</f>
        <v/>
      </c>
      <c r="I103" s="19">
        <f>IF(C103="","",IFERROR(VALUE(IFERROR(INDEX('Relatório do SketchUp'!$A$100:$CZ$100,MATCH("Quantity",'Relatório do SketchUp'!$A$1:$CZ$1,0))&amp;"",IFERROR(INDEX('Relatório do SketchUp'!$A$100:$CZ$100,MATCH("Quantidade",'Relatório do SketchUp'!$A$1:$CZ$1,0))&amp;"",IFERROR(INDEX('Relatório do SketchUp'!$A$100:$CZ$100,MATCH("Qtd",'Relatório do SketchUp'!$A$1:$CZ$1,0))&amp;"",IFERROR(INDEX('Relatório do SketchUp'!$A$100:$CZ$100,MATCH("Count",'Relatório do SketchUp'!$A$1:$CZ$1,0))&amp;"",""))))),1))</f>
        <v/>
      </c>
      <c r="J103" s="18" t="n"/>
      <c r="K103" s="19">
        <f>IFERROR(INDEX('Relatório do SketchUp'!$A$100:$CZ$100,MATCH("Preço estimado",'Relatório do SketchUp'!$A$1:$CZ$1,0))&amp;"",IFERROR(INDEX('Relatório do SketchUp'!$A$100:$CZ$100,MATCH("f16_preco",'Relatório do SketchUp'!$A$1:$CZ$1,0))&amp;"",""))</f>
        <v/>
      </c>
      <c r="L103" s="20" t="n"/>
      <c r="M103" s="21">
        <f>IF(OR(I103="",L103=""),"",I103*L103)</f>
        <v/>
      </c>
      <c r="N103" s="19">
        <f>IF(IFERROR(INDEX('Relatório do SketchUp'!$A$100:$CZ$100,MATCH("Fornecedor",'Relatório do SketchUp'!$A$1:$CZ$1,0))&amp;"",IFERROR(INDEX('Relatório do SketchUp'!$A$100:$CZ$100,MATCH("f09_fornecedor",'Relatório do SketchUp'!$A$1:$CZ$1,0))&amp;"",""))&lt;&gt;"",IFERROR(INDEX('Relatório do SketchUp'!$A$100:$CZ$100,MATCH("Fornecedor",'Relatório do SketchUp'!$A$1:$CZ$1,0))&amp;"",IFERROR(INDEX('Relatório do SketchUp'!$A$100:$CZ$100,MATCH("f09_fornecedor",'Relatório do SketchUp'!$A$1:$CZ$1,0))&amp;"","")),IF(IFERROR(INDEX('Relatório do SketchUp'!$A$100:$CZ$100,MATCH("Marca",'Relatório do SketchUp'!$A$1:$CZ$1,0))&amp;"",IFERROR(INDEX('Relatório do SketchUp'!$A$100:$CZ$100,MATCH("f01_marca",'Relatório do SketchUp'!$A$1:$CZ$1,0))&amp;"",""))&lt;&gt;"",IFERROR(INDEX('Relatório do SketchUp'!$A$100:$CZ$100,MATCH("Marca",'Relatório do SketchUp'!$A$1:$CZ$1,0))&amp;"",IFERROR(INDEX('Relatório do SketchUp'!$A$100:$CZ$100,MATCH("f01_marca",'Relatório do SketchUp'!$A$1:$CZ$1,0))&amp;"","")),""))</f>
        <v/>
      </c>
      <c r="O103" s="19">
        <f>_xlfn.TEXTJOIN(" · ",TRUE,IFERROR(INDEX('Relatório do SketchUp'!$A$100:$CZ$100,MATCH("WhatsApp",'Relatório do SketchUp'!$A$1:$CZ$1,0))&amp;"",IFERROR(INDEX('Relatório do SketchUp'!$A$100:$CZ$100,MATCH("f11_whatsapp",'Relatório do SketchUp'!$A$1:$CZ$1,0))&amp;"","")),IFERROR(INDEX('Relatório do SketchUp'!$A$100:$CZ$100,MATCH("Telefone",'Relatório do SketchUp'!$A$1:$CZ$1,0))&amp;"",IFERROR(INDEX('Relatório do SketchUp'!$A$100:$CZ$100,MATCH("f10_telefone",'Relatório do SketchUp'!$A$1:$CZ$1,0))&amp;"","")),IFERROR(INDEX('Relatório do SketchUp'!$A$100:$CZ$100,MATCH("E-mail",'Relatório do SketchUp'!$A$1:$CZ$1,0))&amp;"",IFERROR(INDEX('Relatório do SketchUp'!$A$100:$CZ$100,MATCH("f12_email",'Relatório do SketchUp'!$A$1:$CZ$1,0))&amp;"","")))</f>
        <v/>
      </c>
      <c r="P103" s="19">
        <f>IFERROR(INDEX('Relatório do SketchUp'!$A$100:$CZ$100,MATCH("Página do produto",'Relatório do SketchUp'!$A$1:$CZ$1,0))&amp;"",IFERROR(INDEX('Relatório do SketchUp'!$A$100:$CZ$100,MATCH("f15_link_produto",'Relatório do SketchUp'!$A$1:$CZ$1,0))&amp;"",IFERROR(INDEX('Relatório do SketchUp'!$A$100:$CZ$100,MATCH("Onde comprar",'Relatório do SketchUp'!$A$1:$CZ$1,0))&amp;"",IFERROR(INDEX('Relatório do SketchUp'!$A$100:$CZ$100,MATCH("f14_onde_comprar",'Relatório do SketchUp'!$A$1:$CZ$1,0))&amp;"",IFERROR(INDEX('Relatório do SketchUp'!$A$100:$CZ$100,MATCH("Site",'Relatório do SketchUp'!$A$1:$CZ$1,0))&amp;"",IFERROR(INDEX('Relatório do SketchUp'!$A$100:$CZ$100,MATCH("f13_site",'Relatório do SketchUp'!$A$1:$CZ$1,0))&amp;"",""))))))</f>
        <v/>
      </c>
      <c r="Q103" s="18" t="n"/>
      <c r="R103" s="18" t="n"/>
      <c r="S103" s="18" t="n"/>
      <c r="T103" s="22" t="n"/>
      <c r="U103" s="23">
        <f>IF(OR(T103="",Q103=""),"",T103+Q103)</f>
        <v/>
      </c>
      <c r="V103" s="22" t="n"/>
      <c r="W103" s="18" t="n"/>
      <c r="X103" s="18" t="n"/>
    </row>
    <row r="104" ht="18" customHeight="1">
      <c r="A104" s="18" t="n"/>
      <c r="B104" s="18" t="n"/>
      <c r="C104" s="19">
        <f>IFERROR(INDEX('Relatório do SketchUp'!$A$101:$CZ$101,MATCH("Produto",'Relatório do SketchUp'!$A$1:$CZ$1,0))&amp;"",IFERROR(INDEX('Relatório do SketchUp'!$A$101:$CZ$101,MATCH("f02_produto",'Relatório do SketchUp'!$A$1:$CZ$1,0))&amp;"",IFERROR(INDEX('Relatório do SketchUp'!$A$101:$CZ$101,MATCH("Definition Name",'Relatório do SketchUp'!$A$1:$CZ$1,0))&amp;"",IFERROR(INDEX('Relatório do SketchUp'!$A$101:$CZ$101,MATCH("Nome da definição",'Relatório do SketchUp'!$A$1:$CZ$1,0))&amp;"",""))))</f>
        <v/>
      </c>
      <c r="D104" s="19">
        <f>IFERROR(INDEX('Relatório do SketchUp'!$A$101:$CZ$101,MATCH("Marca",'Relatório do SketchUp'!$A$1:$CZ$1,0))&amp;"",IFERROR(INDEX('Relatório do SketchUp'!$A$101:$CZ$101,MATCH("f01_marca",'Relatório do SketchUp'!$A$1:$CZ$1,0))&amp;"",""))</f>
        <v/>
      </c>
      <c r="E104" s="19">
        <f>IFERROR(INDEX('Relatório do SketchUp'!$A$101:$CZ$101,MATCH("Linha",'Relatório do SketchUp'!$A$1:$CZ$1,0))&amp;"",IFERROR(INDEX('Relatório do SketchUp'!$A$101:$CZ$101,MATCH("f04_linha",'Relatório do SketchUp'!$A$1:$CZ$1,0))&amp;"",""))</f>
        <v/>
      </c>
      <c r="F104" s="19">
        <f>IFERROR(INDEX('Relatório do SketchUp'!$A$101:$CZ$101,MATCH("Código do produto",'Relatório do SketchUp'!$A$1:$CZ$1,0))&amp;"",IFERROR(INDEX('Relatório do SketchUp'!$A$101:$CZ$101,MATCH("f03_codigo",'Relatório do SketchUp'!$A$1:$CZ$1,0))&amp;"",""))</f>
        <v/>
      </c>
      <c r="G104" s="19">
        <f>IFERROR(INDEX('Relatório do SketchUp'!$A$101:$CZ$101,MATCH("Dimensões",'Relatório do SketchUp'!$A$1:$CZ$1,0))&amp;"",IFERROR(INDEX('Relatório do SketchUp'!$A$101:$CZ$101,MATCH("f06_dimensoes",'Relatório do SketchUp'!$A$1:$CZ$1,0))&amp;"",""))</f>
        <v/>
      </c>
      <c r="H104" s="19">
        <f>IFERROR(INDEX('Relatório do SketchUp'!$A$101:$CZ$101,MATCH("Acabamento",'Relatório do SketchUp'!$A$1:$CZ$1,0))&amp;"",IFERROR(INDEX('Relatório do SketchUp'!$A$101:$CZ$101,MATCH("f07_acabamento",'Relatório do SketchUp'!$A$1:$CZ$1,0))&amp;"",""))</f>
        <v/>
      </c>
      <c r="I104" s="19">
        <f>IF(C104="","",IFERROR(VALUE(IFERROR(INDEX('Relatório do SketchUp'!$A$101:$CZ$101,MATCH("Quantity",'Relatório do SketchUp'!$A$1:$CZ$1,0))&amp;"",IFERROR(INDEX('Relatório do SketchUp'!$A$101:$CZ$101,MATCH("Quantidade",'Relatório do SketchUp'!$A$1:$CZ$1,0))&amp;"",IFERROR(INDEX('Relatório do SketchUp'!$A$101:$CZ$101,MATCH("Qtd",'Relatório do SketchUp'!$A$1:$CZ$1,0))&amp;"",IFERROR(INDEX('Relatório do SketchUp'!$A$101:$CZ$101,MATCH("Count",'Relatório do SketchUp'!$A$1:$CZ$1,0))&amp;"",""))))),1))</f>
        <v/>
      </c>
      <c r="J104" s="18" t="n"/>
      <c r="K104" s="19">
        <f>IFERROR(INDEX('Relatório do SketchUp'!$A$101:$CZ$101,MATCH("Preço estimado",'Relatório do SketchUp'!$A$1:$CZ$1,0))&amp;"",IFERROR(INDEX('Relatório do SketchUp'!$A$101:$CZ$101,MATCH("f16_preco",'Relatório do SketchUp'!$A$1:$CZ$1,0))&amp;"",""))</f>
        <v/>
      </c>
      <c r="L104" s="20" t="n"/>
      <c r="M104" s="21">
        <f>IF(OR(I104="",L104=""),"",I104*L104)</f>
        <v/>
      </c>
      <c r="N104" s="19">
        <f>IF(IFERROR(INDEX('Relatório do SketchUp'!$A$101:$CZ$101,MATCH("Fornecedor",'Relatório do SketchUp'!$A$1:$CZ$1,0))&amp;"",IFERROR(INDEX('Relatório do SketchUp'!$A$101:$CZ$101,MATCH("f09_fornecedor",'Relatório do SketchUp'!$A$1:$CZ$1,0))&amp;"",""))&lt;&gt;"",IFERROR(INDEX('Relatório do SketchUp'!$A$101:$CZ$101,MATCH("Fornecedor",'Relatório do SketchUp'!$A$1:$CZ$1,0))&amp;"",IFERROR(INDEX('Relatório do SketchUp'!$A$101:$CZ$101,MATCH("f09_fornecedor",'Relatório do SketchUp'!$A$1:$CZ$1,0))&amp;"","")),IF(IFERROR(INDEX('Relatório do SketchUp'!$A$101:$CZ$101,MATCH("Marca",'Relatório do SketchUp'!$A$1:$CZ$1,0))&amp;"",IFERROR(INDEX('Relatório do SketchUp'!$A$101:$CZ$101,MATCH("f01_marca",'Relatório do SketchUp'!$A$1:$CZ$1,0))&amp;"",""))&lt;&gt;"",IFERROR(INDEX('Relatório do SketchUp'!$A$101:$CZ$101,MATCH("Marca",'Relatório do SketchUp'!$A$1:$CZ$1,0))&amp;"",IFERROR(INDEX('Relatório do SketchUp'!$A$101:$CZ$101,MATCH("f01_marca",'Relatório do SketchUp'!$A$1:$CZ$1,0))&amp;"","")),""))</f>
        <v/>
      </c>
      <c r="O104" s="19">
        <f>_xlfn.TEXTJOIN(" · ",TRUE,IFERROR(INDEX('Relatório do SketchUp'!$A$101:$CZ$101,MATCH("WhatsApp",'Relatório do SketchUp'!$A$1:$CZ$1,0))&amp;"",IFERROR(INDEX('Relatório do SketchUp'!$A$101:$CZ$101,MATCH("f11_whatsapp",'Relatório do SketchUp'!$A$1:$CZ$1,0))&amp;"","")),IFERROR(INDEX('Relatório do SketchUp'!$A$101:$CZ$101,MATCH("Telefone",'Relatório do SketchUp'!$A$1:$CZ$1,0))&amp;"",IFERROR(INDEX('Relatório do SketchUp'!$A$101:$CZ$101,MATCH("f10_telefone",'Relatório do SketchUp'!$A$1:$CZ$1,0))&amp;"","")),IFERROR(INDEX('Relatório do SketchUp'!$A$101:$CZ$101,MATCH("E-mail",'Relatório do SketchUp'!$A$1:$CZ$1,0))&amp;"",IFERROR(INDEX('Relatório do SketchUp'!$A$101:$CZ$101,MATCH("f12_email",'Relatório do SketchUp'!$A$1:$CZ$1,0))&amp;"","")))</f>
        <v/>
      </c>
      <c r="P104" s="19">
        <f>IFERROR(INDEX('Relatório do SketchUp'!$A$101:$CZ$101,MATCH("Página do produto",'Relatório do SketchUp'!$A$1:$CZ$1,0))&amp;"",IFERROR(INDEX('Relatório do SketchUp'!$A$101:$CZ$101,MATCH("f15_link_produto",'Relatório do SketchUp'!$A$1:$CZ$1,0))&amp;"",IFERROR(INDEX('Relatório do SketchUp'!$A$101:$CZ$101,MATCH("Onde comprar",'Relatório do SketchUp'!$A$1:$CZ$1,0))&amp;"",IFERROR(INDEX('Relatório do SketchUp'!$A$101:$CZ$101,MATCH("f14_onde_comprar",'Relatório do SketchUp'!$A$1:$CZ$1,0))&amp;"",IFERROR(INDEX('Relatório do SketchUp'!$A$101:$CZ$101,MATCH("Site",'Relatório do SketchUp'!$A$1:$CZ$1,0))&amp;"",IFERROR(INDEX('Relatório do SketchUp'!$A$101:$CZ$101,MATCH("f13_site",'Relatório do SketchUp'!$A$1:$CZ$1,0))&amp;"",""))))))</f>
        <v/>
      </c>
      <c r="Q104" s="18" t="n"/>
      <c r="R104" s="18" t="n"/>
      <c r="S104" s="18" t="n"/>
      <c r="T104" s="22" t="n"/>
      <c r="U104" s="23">
        <f>IF(OR(T104="",Q104=""),"",T104+Q104)</f>
        <v/>
      </c>
      <c r="V104" s="22" t="n"/>
      <c r="W104" s="18" t="n"/>
      <c r="X104" s="18" t="n"/>
    </row>
    <row r="105" ht="18" customHeight="1">
      <c r="A105" s="18" t="n"/>
      <c r="B105" s="18" t="n"/>
      <c r="C105" s="19">
        <f>IFERROR(INDEX('Relatório do SketchUp'!$A$102:$CZ$102,MATCH("Produto",'Relatório do SketchUp'!$A$1:$CZ$1,0))&amp;"",IFERROR(INDEX('Relatório do SketchUp'!$A$102:$CZ$102,MATCH("f02_produto",'Relatório do SketchUp'!$A$1:$CZ$1,0))&amp;"",IFERROR(INDEX('Relatório do SketchUp'!$A$102:$CZ$102,MATCH("Definition Name",'Relatório do SketchUp'!$A$1:$CZ$1,0))&amp;"",IFERROR(INDEX('Relatório do SketchUp'!$A$102:$CZ$102,MATCH("Nome da definição",'Relatório do SketchUp'!$A$1:$CZ$1,0))&amp;"",""))))</f>
        <v/>
      </c>
      <c r="D105" s="19">
        <f>IFERROR(INDEX('Relatório do SketchUp'!$A$102:$CZ$102,MATCH("Marca",'Relatório do SketchUp'!$A$1:$CZ$1,0))&amp;"",IFERROR(INDEX('Relatório do SketchUp'!$A$102:$CZ$102,MATCH("f01_marca",'Relatório do SketchUp'!$A$1:$CZ$1,0))&amp;"",""))</f>
        <v/>
      </c>
      <c r="E105" s="19">
        <f>IFERROR(INDEX('Relatório do SketchUp'!$A$102:$CZ$102,MATCH("Linha",'Relatório do SketchUp'!$A$1:$CZ$1,0))&amp;"",IFERROR(INDEX('Relatório do SketchUp'!$A$102:$CZ$102,MATCH("f04_linha",'Relatório do SketchUp'!$A$1:$CZ$1,0))&amp;"",""))</f>
        <v/>
      </c>
      <c r="F105" s="19">
        <f>IFERROR(INDEX('Relatório do SketchUp'!$A$102:$CZ$102,MATCH("Código do produto",'Relatório do SketchUp'!$A$1:$CZ$1,0))&amp;"",IFERROR(INDEX('Relatório do SketchUp'!$A$102:$CZ$102,MATCH("f03_codigo",'Relatório do SketchUp'!$A$1:$CZ$1,0))&amp;"",""))</f>
        <v/>
      </c>
      <c r="G105" s="19">
        <f>IFERROR(INDEX('Relatório do SketchUp'!$A$102:$CZ$102,MATCH("Dimensões",'Relatório do SketchUp'!$A$1:$CZ$1,0))&amp;"",IFERROR(INDEX('Relatório do SketchUp'!$A$102:$CZ$102,MATCH("f06_dimensoes",'Relatório do SketchUp'!$A$1:$CZ$1,0))&amp;"",""))</f>
        <v/>
      </c>
      <c r="H105" s="19">
        <f>IFERROR(INDEX('Relatório do SketchUp'!$A$102:$CZ$102,MATCH("Acabamento",'Relatório do SketchUp'!$A$1:$CZ$1,0))&amp;"",IFERROR(INDEX('Relatório do SketchUp'!$A$102:$CZ$102,MATCH("f07_acabamento",'Relatório do SketchUp'!$A$1:$CZ$1,0))&amp;"",""))</f>
        <v/>
      </c>
      <c r="I105" s="19">
        <f>IF(C105="","",IFERROR(VALUE(IFERROR(INDEX('Relatório do SketchUp'!$A$102:$CZ$102,MATCH("Quantity",'Relatório do SketchUp'!$A$1:$CZ$1,0))&amp;"",IFERROR(INDEX('Relatório do SketchUp'!$A$102:$CZ$102,MATCH("Quantidade",'Relatório do SketchUp'!$A$1:$CZ$1,0))&amp;"",IFERROR(INDEX('Relatório do SketchUp'!$A$102:$CZ$102,MATCH("Qtd",'Relatório do SketchUp'!$A$1:$CZ$1,0))&amp;"",IFERROR(INDEX('Relatório do SketchUp'!$A$102:$CZ$102,MATCH("Count",'Relatório do SketchUp'!$A$1:$CZ$1,0))&amp;"",""))))),1))</f>
        <v/>
      </c>
      <c r="J105" s="18" t="n"/>
      <c r="K105" s="19">
        <f>IFERROR(INDEX('Relatório do SketchUp'!$A$102:$CZ$102,MATCH("Preço estimado",'Relatório do SketchUp'!$A$1:$CZ$1,0))&amp;"",IFERROR(INDEX('Relatório do SketchUp'!$A$102:$CZ$102,MATCH("f16_preco",'Relatório do SketchUp'!$A$1:$CZ$1,0))&amp;"",""))</f>
        <v/>
      </c>
      <c r="L105" s="20" t="n"/>
      <c r="M105" s="21">
        <f>IF(OR(I105="",L105=""),"",I105*L105)</f>
        <v/>
      </c>
      <c r="N105" s="19">
        <f>IF(IFERROR(INDEX('Relatório do SketchUp'!$A$102:$CZ$102,MATCH("Fornecedor",'Relatório do SketchUp'!$A$1:$CZ$1,0))&amp;"",IFERROR(INDEX('Relatório do SketchUp'!$A$102:$CZ$102,MATCH("f09_fornecedor",'Relatório do SketchUp'!$A$1:$CZ$1,0))&amp;"",""))&lt;&gt;"",IFERROR(INDEX('Relatório do SketchUp'!$A$102:$CZ$102,MATCH("Fornecedor",'Relatório do SketchUp'!$A$1:$CZ$1,0))&amp;"",IFERROR(INDEX('Relatório do SketchUp'!$A$102:$CZ$102,MATCH("f09_fornecedor",'Relatório do SketchUp'!$A$1:$CZ$1,0))&amp;"","")),IF(IFERROR(INDEX('Relatório do SketchUp'!$A$102:$CZ$102,MATCH("Marca",'Relatório do SketchUp'!$A$1:$CZ$1,0))&amp;"",IFERROR(INDEX('Relatório do SketchUp'!$A$102:$CZ$102,MATCH("f01_marca",'Relatório do SketchUp'!$A$1:$CZ$1,0))&amp;"",""))&lt;&gt;"",IFERROR(INDEX('Relatório do SketchUp'!$A$102:$CZ$102,MATCH("Marca",'Relatório do SketchUp'!$A$1:$CZ$1,0))&amp;"",IFERROR(INDEX('Relatório do SketchUp'!$A$102:$CZ$102,MATCH("f01_marca",'Relatório do SketchUp'!$A$1:$CZ$1,0))&amp;"","")),""))</f>
        <v/>
      </c>
      <c r="O105" s="19">
        <f>_xlfn.TEXTJOIN(" · ",TRUE,IFERROR(INDEX('Relatório do SketchUp'!$A$102:$CZ$102,MATCH("WhatsApp",'Relatório do SketchUp'!$A$1:$CZ$1,0))&amp;"",IFERROR(INDEX('Relatório do SketchUp'!$A$102:$CZ$102,MATCH("f11_whatsapp",'Relatório do SketchUp'!$A$1:$CZ$1,0))&amp;"","")),IFERROR(INDEX('Relatório do SketchUp'!$A$102:$CZ$102,MATCH("Telefone",'Relatório do SketchUp'!$A$1:$CZ$1,0))&amp;"",IFERROR(INDEX('Relatório do SketchUp'!$A$102:$CZ$102,MATCH("f10_telefone",'Relatório do SketchUp'!$A$1:$CZ$1,0))&amp;"","")),IFERROR(INDEX('Relatório do SketchUp'!$A$102:$CZ$102,MATCH("E-mail",'Relatório do SketchUp'!$A$1:$CZ$1,0))&amp;"",IFERROR(INDEX('Relatório do SketchUp'!$A$102:$CZ$102,MATCH("f12_email",'Relatório do SketchUp'!$A$1:$CZ$1,0))&amp;"","")))</f>
        <v/>
      </c>
      <c r="P105" s="19">
        <f>IFERROR(INDEX('Relatório do SketchUp'!$A$102:$CZ$102,MATCH("Página do produto",'Relatório do SketchUp'!$A$1:$CZ$1,0))&amp;"",IFERROR(INDEX('Relatório do SketchUp'!$A$102:$CZ$102,MATCH("f15_link_produto",'Relatório do SketchUp'!$A$1:$CZ$1,0))&amp;"",IFERROR(INDEX('Relatório do SketchUp'!$A$102:$CZ$102,MATCH("Onde comprar",'Relatório do SketchUp'!$A$1:$CZ$1,0))&amp;"",IFERROR(INDEX('Relatório do SketchUp'!$A$102:$CZ$102,MATCH("f14_onde_comprar",'Relatório do SketchUp'!$A$1:$CZ$1,0))&amp;"",IFERROR(INDEX('Relatório do SketchUp'!$A$102:$CZ$102,MATCH("Site",'Relatório do SketchUp'!$A$1:$CZ$1,0))&amp;"",IFERROR(INDEX('Relatório do SketchUp'!$A$102:$CZ$102,MATCH("f13_site",'Relatório do SketchUp'!$A$1:$CZ$1,0))&amp;"",""))))))</f>
        <v/>
      </c>
      <c r="Q105" s="18" t="n"/>
      <c r="R105" s="18" t="n"/>
      <c r="S105" s="18" t="n"/>
      <c r="T105" s="22" t="n"/>
      <c r="U105" s="23">
        <f>IF(OR(T105="",Q105=""),"",T105+Q105)</f>
        <v/>
      </c>
      <c r="V105" s="22" t="n"/>
      <c r="W105" s="18" t="n"/>
      <c r="X105" s="18" t="n"/>
    </row>
    <row r="106" ht="18" customHeight="1">
      <c r="A106" s="18" t="n"/>
      <c r="B106" s="18" t="n"/>
      <c r="C106" s="19">
        <f>IFERROR(INDEX('Relatório do SketchUp'!$A$103:$CZ$103,MATCH("Produto",'Relatório do SketchUp'!$A$1:$CZ$1,0))&amp;"",IFERROR(INDEX('Relatório do SketchUp'!$A$103:$CZ$103,MATCH("f02_produto",'Relatório do SketchUp'!$A$1:$CZ$1,0))&amp;"",IFERROR(INDEX('Relatório do SketchUp'!$A$103:$CZ$103,MATCH("Definition Name",'Relatório do SketchUp'!$A$1:$CZ$1,0))&amp;"",IFERROR(INDEX('Relatório do SketchUp'!$A$103:$CZ$103,MATCH("Nome da definição",'Relatório do SketchUp'!$A$1:$CZ$1,0))&amp;"",""))))</f>
        <v/>
      </c>
      <c r="D106" s="19">
        <f>IFERROR(INDEX('Relatório do SketchUp'!$A$103:$CZ$103,MATCH("Marca",'Relatório do SketchUp'!$A$1:$CZ$1,0))&amp;"",IFERROR(INDEX('Relatório do SketchUp'!$A$103:$CZ$103,MATCH("f01_marca",'Relatório do SketchUp'!$A$1:$CZ$1,0))&amp;"",""))</f>
        <v/>
      </c>
      <c r="E106" s="19">
        <f>IFERROR(INDEX('Relatório do SketchUp'!$A$103:$CZ$103,MATCH("Linha",'Relatório do SketchUp'!$A$1:$CZ$1,0))&amp;"",IFERROR(INDEX('Relatório do SketchUp'!$A$103:$CZ$103,MATCH("f04_linha",'Relatório do SketchUp'!$A$1:$CZ$1,0))&amp;"",""))</f>
        <v/>
      </c>
      <c r="F106" s="19">
        <f>IFERROR(INDEX('Relatório do SketchUp'!$A$103:$CZ$103,MATCH("Código do produto",'Relatório do SketchUp'!$A$1:$CZ$1,0))&amp;"",IFERROR(INDEX('Relatório do SketchUp'!$A$103:$CZ$103,MATCH("f03_codigo",'Relatório do SketchUp'!$A$1:$CZ$1,0))&amp;"",""))</f>
        <v/>
      </c>
      <c r="G106" s="19">
        <f>IFERROR(INDEX('Relatório do SketchUp'!$A$103:$CZ$103,MATCH("Dimensões",'Relatório do SketchUp'!$A$1:$CZ$1,0))&amp;"",IFERROR(INDEX('Relatório do SketchUp'!$A$103:$CZ$103,MATCH("f06_dimensoes",'Relatório do SketchUp'!$A$1:$CZ$1,0))&amp;"",""))</f>
        <v/>
      </c>
      <c r="H106" s="19">
        <f>IFERROR(INDEX('Relatório do SketchUp'!$A$103:$CZ$103,MATCH("Acabamento",'Relatório do SketchUp'!$A$1:$CZ$1,0))&amp;"",IFERROR(INDEX('Relatório do SketchUp'!$A$103:$CZ$103,MATCH("f07_acabamento",'Relatório do SketchUp'!$A$1:$CZ$1,0))&amp;"",""))</f>
        <v/>
      </c>
      <c r="I106" s="19">
        <f>IF(C106="","",IFERROR(VALUE(IFERROR(INDEX('Relatório do SketchUp'!$A$103:$CZ$103,MATCH("Quantity",'Relatório do SketchUp'!$A$1:$CZ$1,0))&amp;"",IFERROR(INDEX('Relatório do SketchUp'!$A$103:$CZ$103,MATCH("Quantidade",'Relatório do SketchUp'!$A$1:$CZ$1,0))&amp;"",IFERROR(INDEX('Relatório do SketchUp'!$A$103:$CZ$103,MATCH("Qtd",'Relatório do SketchUp'!$A$1:$CZ$1,0))&amp;"",IFERROR(INDEX('Relatório do SketchUp'!$A$103:$CZ$103,MATCH("Count",'Relatório do SketchUp'!$A$1:$CZ$1,0))&amp;"",""))))),1))</f>
        <v/>
      </c>
      <c r="J106" s="18" t="n"/>
      <c r="K106" s="19">
        <f>IFERROR(INDEX('Relatório do SketchUp'!$A$103:$CZ$103,MATCH("Preço estimado",'Relatório do SketchUp'!$A$1:$CZ$1,0))&amp;"",IFERROR(INDEX('Relatório do SketchUp'!$A$103:$CZ$103,MATCH("f16_preco",'Relatório do SketchUp'!$A$1:$CZ$1,0))&amp;"",""))</f>
        <v/>
      </c>
      <c r="L106" s="20" t="n"/>
      <c r="M106" s="21">
        <f>IF(OR(I106="",L106=""),"",I106*L106)</f>
        <v/>
      </c>
      <c r="N106" s="19">
        <f>IF(IFERROR(INDEX('Relatório do SketchUp'!$A$103:$CZ$103,MATCH("Fornecedor",'Relatório do SketchUp'!$A$1:$CZ$1,0))&amp;"",IFERROR(INDEX('Relatório do SketchUp'!$A$103:$CZ$103,MATCH("f09_fornecedor",'Relatório do SketchUp'!$A$1:$CZ$1,0))&amp;"",""))&lt;&gt;"",IFERROR(INDEX('Relatório do SketchUp'!$A$103:$CZ$103,MATCH("Fornecedor",'Relatório do SketchUp'!$A$1:$CZ$1,0))&amp;"",IFERROR(INDEX('Relatório do SketchUp'!$A$103:$CZ$103,MATCH("f09_fornecedor",'Relatório do SketchUp'!$A$1:$CZ$1,0))&amp;"","")),IF(IFERROR(INDEX('Relatório do SketchUp'!$A$103:$CZ$103,MATCH("Marca",'Relatório do SketchUp'!$A$1:$CZ$1,0))&amp;"",IFERROR(INDEX('Relatório do SketchUp'!$A$103:$CZ$103,MATCH("f01_marca",'Relatório do SketchUp'!$A$1:$CZ$1,0))&amp;"",""))&lt;&gt;"",IFERROR(INDEX('Relatório do SketchUp'!$A$103:$CZ$103,MATCH("Marca",'Relatório do SketchUp'!$A$1:$CZ$1,0))&amp;"",IFERROR(INDEX('Relatório do SketchUp'!$A$103:$CZ$103,MATCH("f01_marca",'Relatório do SketchUp'!$A$1:$CZ$1,0))&amp;"","")),""))</f>
        <v/>
      </c>
      <c r="O106" s="19">
        <f>_xlfn.TEXTJOIN(" · ",TRUE,IFERROR(INDEX('Relatório do SketchUp'!$A$103:$CZ$103,MATCH("WhatsApp",'Relatório do SketchUp'!$A$1:$CZ$1,0))&amp;"",IFERROR(INDEX('Relatório do SketchUp'!$A$103:$CZ$103,MATCH("f11_whatsapp",'Relatório do SketchUp'!$A$1:$CZ$1,0))&amp;"","")),IFERROR(INDEX('Relatório do SketchUp'!$A$103:$CZ$103,MATCH("Telefone",'Relatório do SketchUp'!$A$1:$CZ$1,0))&amp;"",IFERROR(INDEX('Relatório do SketchUp'!$A$103:$CZ$103,MATCH("f10_telefone",'Relatório do SketchUp'!$A$1:$CZ$1,0))&amp;"","")),IFERROR(INDEX('Relatório do SketchUp'!$A$103:$CZ$103,MATCH("E-mail",'Relatório do SketchUp'!$A$1:$CZ$1,0))&amp;"",IFERROR(INDEX('Relatório do SketchUp'!$A$103:$CZ$103,MATCH("f12_email",'Relatório do SketchUp'!$A$1:$CZ$1,0))&amp;"","")))</f>
        <v/>
      </c>
      <c r="P106" s="19">
        <f>IFERROR(INDEX('Relatório do SketchUp'!$A$103:$CZ$103,MATCH("Página do produto",'Relatório do SketchUp'!$A$1:$CZ$1,0))&amp;"",IFERROR(INDEX('Relatório do SketchUp'!$A$103:$CZ$103,MATCH("f15_link_produto",'Relatório do SketchUp'!$A$1:$CZ$1,0))&amp;"",IFERROR(INDEX('Relatório do SketchUp'!$A$103:$CZ$103,MATCH("Onde comprar",'Relatório do SketchUp'!$A$1:$CZ$1,0))&amp;"",IFERROR(INDEX('Relatório do SketchUp'!$A$103:$CZ$103,MATCH("f14_onde_comprar",'Relatório do SketchUp'!$A$1:$CZ$1,0))&amp;"",IFERROR(INDEX('Relatório do SketchUp'!$A$103:$CZ$103,MATCH("Site",'Relatório do SketchUp'!$A$1:$CZ$1,0))&amp;"",IFERROR(INDEX('Relatório do SketchUp'!$A$103:$CZ$103,MATCH("f13_site",'Relatório do SketchUp'!$A$1:$CZ$1,0))&amp;"",""))))))</f>
        <v/>
      </c>
      <c r="Q106" s="18" t="n"/>
      <c r="R106" s="18" t="n"/>
      <c r="S106" s="18" t="n"/>
      <c r="T106" s="22" t="n"/>
      <c r="U106" s="23">
        <f>IF(OR(T106="",Q106=""),"",T106+Q106)</f>
        <v/>
      </c>
      <c r="V106" s="22" t="n"/>
      <c r="W106" s="18" t="n"/>
      <c r="X106" s="18" t="n"/>
    </row>
    <row r="107" ht="18" customHeight="1">
      <c r="A107" s="18" t="n"/>
      <c r="B107" s="18" t="n"/>
      <c r="C107" s="19">
        <f>IFERROR(INDEX('Relatório do SketchUp'!$A$104:$CZ$104,MATCH("Produto",'Relatório do SketchUp'!$A$1:$CZ$1,0))&amp;"",IFERROR(INDEX('Relatório do SketchUp'!$A$104:$CZ$104,MATCH("f02_produto",'Relatório do SketchUp'!$A$1:$CZ$1,0))&amp;"",IFERROR(INDEX('Relatório do SketchUp'!$A$104:$CZ$104,MATCH("Definition Name",'Relatório do SketchUp'!$A$1:$CZ$1,0))&amp;"",IFERROR(INDEX('Relatório do SketchUp'!$A$104:$CZ$104,MATCH("Nome da definição",'Relatório do SketchUp'!$A$1:$CZ$1,0))&amp;"",""))))</f>
        <v/>
      </c>
      <c r="D107" s="19">
        <f>IFERROR(INDEX('Relatório do SketchUp'!$A$104:$CZ$104,MATCH("Marca",'Relatório do SketchUp'!$A$1:$CZ$1,0))&amp;"",IFERROR(INDEX('Relatório do SketchUp'!$A$104:$CZ$104,MATCH("f01_marca",'Relatório do SketchUp'!$A$1:$CZ$1,0))&amp;"",""))</f>
        <v/>
      </c>
      <c r="E107" s="19">
        <f>IFERROR(INDEX('Relatório do SketchUp'!$A$104:$CZ$104,MATCH("Linha",'Relatório do SketchUp'!$A$1:$CZ$1,0))&amp;"",IFERROR(INDEX('Relatório do SketchUp'!$A$104:$CZ$104,MATCH("f04_linha",'Relatório do SketchUp'!$A$1:$CZ$1,0))&amp;"",""))</f>
        <v/>
      </c>
      <c r="F107" s="19">
        <f>IFERROR(INDEX('Relatório do SketchUp'!$A$104:$CZ$104,MATCH("Código do produto",'Relatório do SketchUp'!$A$1:$CZ$1,0))&amp;"",IFERROR(INDEX('Relatório do SketchUp'!$A$104:$CZ$104,MATCH("f03_codigo",'Relatório do SketchUp'!$A$1:$CZ$1,0))&amp;"",""))</f>
        <v/>
      </c>
      <c r="G107" s="19">
        <f>IFERROR(INDEX('Relatório do SketchUp'!$A$104:$CZ$104,MATCH("Dimensões",'Relatório do SketchUp'!$A$1:$CZ$1,0))&amp;"",IFERROR(INDEX('Relatório do SketchUp'!$A$104:$CZ$104,MATCH("f06_dimensoes",'Relatório do SketchUp'!$A$1:$CZ$1,0))&amp;"",""))</f>
        <v/>
      </c>
      <c r="H107" s="19">
        <f>IFERROR(INDEX('Relatório do SketchUp'!$A$104:$CZ$104,MATCH("Acabamento",'Relatório do SketchUp'!$A$1:$CZ$1,0))&amp;"",IFERROR(INDEX('Relatório do SketchUp'!$A$104:$CZ$104,MATCH("f07_acabamento",'Relatório do SketchUp'!$A$1:$CZ$1,0))&amp;"",""))</f>
        <v/>
      </c>
      <c r="I107" s="19">
        <f>IF(C107="","",IFERROR(VALUE(IFERROR(INDEX('Relatório do SketchUp'!$A$104:$CZ$104,MATCH("Quantity",'Relatório do SketchUp'!$A$1:$CZ$1,0))&amp;"",IFERROR(INDEX('Relatório do SketchUp'!$A$104:$CZ$104,MATCH("Quantidade",'Relatório do SketchUp'!$A$1:$CZ$1,0))&amp;"",IFERROR(INDEX('Relatório do SketchUp'!$A$104:$CZ$104,MATCH("Qtd",'Relatório do SketchUp'!$A$1:$CZ$1,0))&amp;"",IFERROR(INDEX('Relatório do SketchUp'!$A$104:$CZ$104,MATCH("Count",'Relatório do SketchUp'!$A$1:$CZ$1,0))&amp;"",""))))),1))</f>
        <v/>
      </c>
      <c r="J107" s="18" t="n"/>
      <c r="K107" s="19">
        <f>IFERROR(INDEX('Relatório do SketchUp'!$A$104:$CZ$104,MATCH("Preço estimado",'Relatório do SketchUp'!$A$1:$CZ$1,0))&amp;"",IFERROR(INDEX('Relatório do SketchUp'!$A$104:$CZ$104,MATCH("f16_preco",'Relatório do SketchUp'!$A$1:$CZ$1,0))&amp;"",""))</f>
        <v/>
      </c>
      <c r="L107" s="20" t="n"/>
      <c r="M107" s="21">
        <f>IF(OR(I107="",L107=""),"",I107*L107)</f>
        <v/>
      </c>
      <c r="N107" s="19">
        <f>IF(IFERROR(INDEX('Relatório do SketchUp'!$A$104:$CZ$104,MATCH("Fornecedor",'Relatório do SketchUp'!$A$1:$CZ$1,0))&amp;"",IFERROR(INDEX('Relatório do SketchUp'!$A$104:$CZ$104,MATCH("f09_fornecedor",'Relatório do SketchUp'!$A$1:$CZ$1,0))&amp;"",""))&lt;&gt;"",IFERROR(INDEX('Relatório do SketchUp'!$A$104:$CZ$104,MATCH("Fornecedor",'Relatório do SketchUp'!$A$1:$CZ$1,0))&amp;"",IFERROR(INDEX('Relatório do SketchUp'!$A$104:$CZ$104,MATCH("f09_fornecedor",'Relatório do SketchUp'!$A$1:$CZ$1,0))&amp;"","")),IF(IFERROR(INDEX('Relatório do SketchUp'!$A$104:$CZ$104,MATCH("Marca",'Relatório do SketchUp'!$A$1:$CZ$1,0))&amp;"",IFERROR(INDEX('Relatório do SketchUp'!$A$104:$CZ$104,MATCH("f01_marca",'Relatório do SketchUp'!$A$1:$CZ$1,0))&amp;"",""))&lt;&gt;"",IFERROR(INDEX('Relatório do SketchUp'!$A$104:$CZ$104,MATCH("Marca",'Relatório do SketchUp'!$A$1:$CZ$1,0))&amp;"",IFERROR(INDEX('Relatório do SketchUp'!$A$104:$CZ$104,MATCH("f01_marca",'Relatório do SketchUp'!$A$1:$CZ$1,0))&amp;"","")),""))</f>
        <v/>
      </c>
      <c r="O107" s="19">
        <f>_xlfn.TEXTJOIN(" · ",TRUE,IFERROR(INDEX('Relatório do SketchUp'!$A$104:$CZ$104,MATCH("WhatsApp",'Relatório do SketchUp'!$A$1:$CZ$1,0))&amp;"",IFERROR(INDEX('Relatório do SketchUp'!$A$104:$CZ$104,MATCH("f11_whatsapp",'Relatório do SketchUp'!$A$1:$CZ$1,0))&amp;"","")),IFERROR(INDEX('Relatório do SketchUp'!$A$104:$CZ$104,MATCH("Telefone",'Relatório do SketchUp'!$A$1:$CZ$1,0))&amp;"",IFERROR(INDEX('Relatório do SketchUp'!$A$104:$CZ$104,MATCH("f10_telefone",'Relatório do SketchUp'!$A$1:$CZ$1,0))&amp;"","")),IFERROR(INDEX('Relatório do SketchUp'!$A$104:$CZ$104,MATCH("E-mail",'Relatório do SketchUp'!$A$1:$CZ$1,0))&amp;"",IFERROR(INDEX('Relatório do SketchUp'!$A$104:$CZ$104,MATCH("f12_email",'Relatório do SketchUp'!$A$1:$CZ$1,0))&amp;"","")))</f>
        <v/>
      </c>
      <c r="P107" s="19">
        <f>IFERROR(INDEX('Relatório do SketchUp'!$A$104:$CZ$104,MATCH("Página do produto",'Relatório do SketchUp'!$A$1:$CZ$1,0))&amp;"",IFERROR(INDEX('Relatório do SketchUp'!$A$104:$CZ$104,MATCH("f15_link_produto",'Relatório do SketchUp'!$A$1:$CZ$1,0))&amp;"",IFERROR(INDEX('Relatório do SketchUp'!$A$104:$CZ$104,MATCH("Onde comprar",'Relatório do SketchUp'!$A$1:$CZ$1,0))&amp;"",IFERROR(INDEX('Relatório do SketchUp'!$A$104:$CZ$104,MATCH("f14_onde_comprar",'Relatório do SketchUp'!$A$1:$CZ$1,0))&amp;"",IFERROR(INDEX('Relatório do SketchUp'!$A$104:$CZ$104,MATCH("Site",'Relatório do SketchUp'!$A$1:$CZ$1,0))&amp;"",IFERROR(INDEX('Relatório do SketchUp'!$A$104:$CZ$104,MATCH("f13_site",'Relatório do SketchUp'!$A$1:$CZ$1,0))&amp;"",""))))))</f>
        <v/>
      </c>
      <c r="Q107" s="18" t="n"/>
      <c r="R107" s="18" t="n"/>
      <c r="S107" s="18" t="n"/>
      <c r="T107" s="22" t="n"/>
      <c r="U107" s="23">
        <f>IF(OR(T107="",Q107=""),"",T107+Q107)</f>
        <v/>
      </c>
      <c r="V107" s="22" t="n"/>
      <c r="W107" s="18" t="n"/>
      <c r="X107" s="18" t="n"/>
    </row>
    <row r="108" ht="18" customHeight="1">
      <c r="A108" s="18" t="n"/>
      <c r="B108" s="18" t="n"/>
      <c r="C108" s="19">
        <f>IFERROR(INDEX('Relatório do SketchUp'!$A$105:$CZ$105,MATCH("Produto",'Relatório do SketchUp'!$A$1:$CZ$1,0))&amp;"",IFERROR(INDEX('Relatório do SketchUp'!$A$105:$CZ$105,MATCH("f02_produto",'Relatório do SketchUp'!$A$1:$CZ$1,0))&amp;"",IFERROR(INDEX('Relatório do SketchUp'!$A$105:$CZ$105,MATCH("Definition Name",'Relatório do SketchUp'!$A$1:$CZ$1,0))&amp;"",IFERROR(INDEX('Relatório do SketchUp'!$A$105:$CZ$105,MATCH("Nome da definição",'Relatório do SketchUp'!$A$1:$CZ$1,0))&amp;"",""))))</f>
        <v/>
      </c>
      <c r="D108" s="19">
        <f>IFERROR(INDEX('Relatório do SketchUp'!$A$105:$CZ$105,MATCH("Marca",'Relatório do SketchUp'!$A$1:$CZ$1,0))&amp;"",IFERROR(INDEX('Relatório do SketchUp'!$A$105:$CZ$105,MATCH("f01_marca",'Relatório do SketchUp'!$A$1:$CZ$1,0))&amp;"",""))</f>
        <v/>
      </c>
      <c r="E108" s="19">
        <f>IFERROR(INDEX('Relatório do SketchUp'!$A$105:$CZ$105,MATCH("Linha",'Relatório do SketchUp'!$A$1:$CZ$1,0))&amp;"",IFERROR(INDEX('Relatório do SketchUp'!$A$105:$CZ$105,MATCH("f04_linha",'Relatório do SketchUp'!$A$1:$CZ$1,0))&amp;"",""))</f>
        <v/>
      </c>
      <c r="F108" s="19">
        <f>IFERROR(INDEX('Relatório do SketchUp'!$A$105:$CZ$105,MATCH("Código do produto",'Relatório do SketchUp'!$A$1:$CZ$1,0))&amp;"",IFERROR(INDEX('Relatório do SketchUp'!$A$105:$CZ$105,MATCH("f03_codigo",'Relatório do SketchUp'!$A$1:$CZ$1,0))&amp;"",""))</f>
        <v/>
      </c>
      <c r="G108" s="19">
        <f>IFERROR(INDEX('Relatório do SketchUp'!$A$105:$CZ$105,MATCH("Dimensões",'Relatório do SketchUp'!$A$1:$CZ$1,0))&amp;"",IFERROR(INDEX('Relatório do SketchUp'!$A$105:$CZ$105,MATCH("f06_dimensoes",'Relatório do SketchUp'!$A$1:$CZ$1,0))&amp;"",""))</f>
        <v/>
      </c>
      <c r="H108" s="19">
        <f>IFERROR(INDEX('Relatório do SketchUp'!$A$105:$CZ$105,MATCH("Acabamento",'Relatório do SketchUp'!$A$1:$CZ$1,0))&amp;"",IFERROR(INDEX('Relatório do SketchUp'!$A$105:$CZ$105,MATCH("f07_acabamento",'Relatório do SketchUp'!$A$1:$CZ$1,0))&amp;"",""))</f>
        <v/>
      </c>
      <c r="I108" s="19">
        <f>IF(C108="","",IFERROR(VALUE(IFERROR(INDEX('Relatório do SketchUp'!$A$105:$CZ$105,MATCH("Quantity",'Relatório do SketchUp'!$A$1:$CZ$1,0))&amp;"",IFERROR(INDEX('Relatório do SketchUp'!$A$105:$CZ$105,MATCH("Quantidade",'Relatório do SketchUp'!$A$1:$CZ$1,0))&amp;"",IFERROR(INDEX('Relatório do SketchUp'!$A$105:$CZ$105,MATCH("Qtd",'Relatório do SketchUp'!$A$1:$CZ$1,0))&amp;"",IFERROR(INDEX('Relatório do SketchUp'!$A$105:$CZ$105,MATCH("Count",'Relatório do SketchUp'!$A$1:$CZ$1,0))&amp;"",""))))),1))</f>
        <v/>
      </c>
      <c r="J108" s="18" t="n"/>
      <c r="K108" s="19">
        <f>IFERROR(INDEX('Relatório do SketchUp'!$A$105:$CZ$105,MATCH("Preço estimado",'Relatório do SketchUp'!$A$1:$CZ$1,0))&amp;"",IFERROR(INDEX('Relatório do SketchUp'!$A$105:$CZ$105,MATCH("f16_preco",'Relatório do SketchUp'!$A$1:$CZ$1,0))&amp;"",""))</f>
        <v/>
      </c>
      <c r="L108" s="20" t="n"/>
      <c r="M108" s="21">
        <f>IF(OR(I108="",L108=""),"",I108*L108)</f>
        <v/>
      </c>
      <c r="N108" s="19">
        <f>IF(IFERROR(INDEX('Relatório do SketchUp'!$A$105:$CZ$105,MATCH("Fornecedor",'Relatório do SketchUp'!$A$1:$CZ$1,0))&amp;"",IFERROR(INDEX('Relatório do SketchUp'!$A$105:$CZ$105,MATCH("f09_fornecedor",'Relatório do SketchUp'!$A$1:$CZ$1,0))&amp;"",""))&lt;&gt;"",IFERROR(INDEX('Relatório do SketchUp'!$A$105:$CZ$105,MATCH("Fornecedor",'Relatório do SketchUp'!$A$1:$CZ$1,0))&amp;"",IFERROR(INDEX('Relatório do SketchUp'!$A$105:$CZ$105,MATCH("f09_fornecedor",'Relatório do SketchUp'!$A$1:$CZ$1,0))&amp;"","")),IF(IFERROR(INDEX('Relatório do SketchUp'!$A$105:$CZ$105,MATCH("Marca",'Relatório do SketchUp'!$A$1:$CZ$1,0))&amp;"",IFERROR(INDEX('Relatório do SketchUp'!$A$105:$CZ$105,MATCH("f01_marca",'Relatório do SketchUp'!$A$1:$CZ$1,0))&amp;"",""))&lt;&gt;"",IFERROR(INDEX('Relatório do SketchUp'!$A$105:$CZ$105,MATCH("Marca",'Relatório do SketchUp'!$A$1:$CZ$1,0))&amp;"",IFERROR(INDEX('Relatório do SketchUp'!$A$105:$CZ$105,MATCH("f01_marca",'Relatório do SketchUp'!$A$1:$CZ$1,0))&amp;"","")),""))</f>
        <v/>
      </c>
      <c r="O108" s="19">
        <f>_xlfn.TEXTJOIN(" · ",TRUE,IFERROR(INDEX('Relatório do SketchUp'!$A$105:$CZ$105,MATCH("WhatsApp",'Relatório do SketchUp'!$A$1:$CZ$1,0))&amp;"",IFERROR(INDEX('Relatório do SketchUp'!$A$105:$CZ$105,MATCH("f11_whatsapp",'Relatório do SketchUp'!$A$1:$CZ$1,0))&amp;"","")),IFERROR(INDEX('Relatório do SketchUp'!$A$105:$CZ$105,MATCH("Telefone",'Relatório do SketchUp'!$A$1:$CZ$1,0))&amp;"",IFERROR(INDEX('Relatório do SketchUp'!$A$105:$CZ$105,MATCH("f10_telefone",'Relatório do SketchUp'!$A$1:$CZ$1,0))&amp;"","")),IFERROR(INDEX('Relatório do SketchUp'!$A$105:$CZ$105,MATCH("E-mail",'Relatório do SketchUp'!$A$1:$CZ$1,0))&amp;"",IFERROR(INDEX('Relatório do SketchUp'!$A$105:$CZ$105,MATCH("f12_email",'Relatório do SketchUp'!$A$1:$CZ$1,0))&amp;"","")))</f>
        <v/>
      </c>
      <c r="P108" s="19">
        <f>IFERROR(INDEX('Relatório do SketchUp'!$A$105:$CZ$105,MATCH("Página do produto",'Relatório do SketchUp'!$A$1:$CZ$1,0))&amp;"",IFERROR(INDEX('Relatório do SketchUp'!$A$105:$CZ$105,MATCH("f15_link_produto",'Relatório do SketchUp'!$A$1:$CZ$1,0))&amp;"",IFERROR(INDEX('Relatório do SketchUp'!$A$105:$CZ$105,MATCH("Onde comprar",'Relatório do SketchUp'!$A$1:$CZ$1,0))&amp;"",IFERROR(INDEX('Relatório do SketchUp'!$A$105:$CZ$105,MATCH("f14_onde_comprar",'Relatório do SketchUp'!$A$1:$CZ$1,0))&amp;"",IFERROR(INDEX('Relatório do SketchUp'!$A$105:$CZ$105,MATCH("Site",'Relatório do SketchUp'!$A$1:$CZ$1,0))&amp;"",IFERROR(INDEX('Relatório do SketchUp'!$A$105:$CZ$105,MATCH("f13_site",'Relatório do SketchUp'!$A$1:$CZ$1,0))&amp;"",""))))))</f>
        <v/>
      </c>
      <c r="Q108" s="18" t="n"/>
      <c r="R108" s="18" t="n"/>
      <c r="S108" s="18" t="n"/>
      <c r="T108" s="22" t="n"/>
      <c r="U108" s="23">
        <f>IF(OR(T108="",Q108=""),"",T108+Q108)</f>
        <v/>
      </c>
      <c r="V108" s="22" t="n"/>
      <c r="W108" s="18" t="n"/>
      <c r="X108" s="18" t="n"/>
    </row>
    <row r="109" ht="18" customHeight="1">
      <c r="A109" s="18" t="n"/>
      <c r="B109" s="18" t="n"/>
      <c r="C109" s="19">
        <f>IFERROR(INDEX('Relatório do SketchUp'!$A$106:$CZ$106,MATCH("Produto",'Relatório do SketchUp'!$A$1:$CZ$1,0))&amp;"",IFERROR(INDEX('Relatório do SketchUp'!$A$106:$CZ$106,MATCH("f02_produto",'Relatório do SketchUp'!$A$1:$CZ$1,0))&amp;"",IFERROR(INDEX('Relatório do SketchUp'!$A$106:$CZ$106,MATCH("Definition Name",'Relatório do SketchUp'!$A$1:$CZ$1,0))&amp;"",IFERROR(INDEX('Relatório do SketchUp'!$A$106:$CZ$106,MATCH("Nome da definição",'Relatório do SketchUp'!$A$1:$CZ$1,0))&amp;"",""))))</f>
        <v/>
      </c>
      <c r="D109" s="19">
        <f>IFERROR(INDEX('Relatório do SketchUp'!$A$106:$CZ$106,MATCH("Marca",'Relatório do SketchUp'!$A$1:$CZ$1,0))&amp;"",IFERROR(INDEX('Relatório do SketchUp'!$A$106:$CZ$106,MATCH("f01_marca",'Relatório do SketchUp'!$A$1:$CZ$1,0))&amp;"",""))</f>
        <v/>
      </c>
      <c r="E109" s="19">
        <f>IFERROR(INDEX('Relatório do SketchUp'!$A$106:$CZ$106,MATCH("Linha",'Relatório do SketchUp'!$A$1:$CZ$1,0))&amp;"",IFERROR(INDEX('Relatório do SketchUp'!$A$106:$CZ$106,MATCH("f04_linha",'Relatório do SketchUp'!$A$1:$CZ$1,0))&amp;"",""))</f>
        <v/>
      </c>
      <c r="F109" s="19">
        <f>IFERROR(INDEX('Relatório do SketchUp'!$A$106:$CZ$106,MATCH("Código do produto",'Relatório do SketchUp'!$A$1:$CZ$1,0))&amp;"",IFERROR(INDEX('Relatório do SketchUp'!$A$106:$CZ$106,MATCH("f03_codigo",'Relatório do SketchUp'!$A$1:$CZ$1,0))&amp;"",""))</f>
        <v/>
      </c>
      <c r="G109" s="19">
        <f>IFERROR(INDEX('Relatório do SketchUp'!$A$106:$CZ$106,MATCH("Dimensões",'Relatório do SketchUp'!$A$1:$CZ$1,0))&amp;"",IFERROR(INDEX('Relatório do SketchUp'!$A$106:$CZ$106,MATCH("f06_dimensoes",'Relatório do SketchUp'!$A$1:$CZ$1,0))&amp;"",""))</f>
        <v/>
      </c>
      <c r="H109" s="19">
        <f>IFERROR(INDEX('Relatório do SketchUp'!$A$106:$CZ$106,MATCH("Acabamento",'Relatório do SketchUp'!$A$1:$CZ$1,0))&amp;"",IFERROR(INDEX('Relatório do SketchUp'!$A$106:$CZ$106,MATCH("f07_acabamento",'Relatório do SketchUp'!$A$1:$CZ$1,0))&amp;"",""))</f>
        <v/>
      </c>
      <c r="I109" s="19">
        <f>IF(C109="","",IFERROR(VALUE(IFERROR(INDEX('Relatório do SketchUp'!$A$106:$CZ$106,MATCH("Quantity",'Relatório do SketchUp'!$A$1:$CZ$1,0))&amp;"",IFERROR(INDEX('Relatório do SketchUp'!$A$106:$CZ$106,MATCH("Quantidade",'Relatório do SketchUp'!$A$1:$CZ$1,0))&amp;"",IFERROR(INDEX('Relatório do SketchUp'!$A$106:$CZ$106,MATCH("Qtd",'Relatório do SketchUp'!$A$1:$CZ$1,0))&amp;"",IFERROR(INDEX('Relatório do SketchUp'!$A$106:$CZ$106,MATCH("Count",'Relatório do SketchUp'!$A$1:$CZ$1,0))&amp;"",""))))),1))</f>
        <v/>
      </c>
      <c r="J109" s="18" t="n"/>
      <c r="K109" s="19">
        <f>IFERROR(INDEX('Relatório do SketchUp'!$A$106:$CZ$106,MATCH("Preço estimado",'Relatório do SketchUp'!$A$1:$CZ$1,0))&amp;"",IFERROR(INDEX('Relatório do SketchUp'!$A$106:$CZ$106,MATCH("f16_preco",'Relatório do SketchUp'!$A$1:$CZ$1,0))&amp;"",""))</f>
        <v/>
      </c>
      <c r="L109" s="20" t="n"/>
      <c r="M109" s="21">
        <f>IF(OR(I109="",L109=""),"",I109*L109)</f>
        <v/>
      </c>
      <c r="N109" s="19">
        <f>IF(IFERROR(INDEX('Relatório do SketchUp'!$A$106:$CZ$106,MATCH("Fornecedor",'Relatório do SketchUp'!$A$1:$CZ$1,0))&amp;"",IFERROR(INDEX('Relatório do SketchUp'!$A$106:$CZ$106,MATCH("f09_fornecedor",'Relatório do SketchUp'!$A$1:$CZ$1,0))&amp;"",""))&lt;&gt;"",IFERROR(INDEX('Relatório do SketchUp'!$A$106:$CZ$106,MATCH("Fornecedor",'Relatório do SketchUp'!$A$1:$CZ$1,0))&amp;"",IFERROR(INDEX('Relatório do SketchUp'!$A$106:$CZ$106,MATCH("f09_fornecedor",'Relatório do SketchUp'!$A$1:$CZ$1,0))&amp;"","")),IF(IFERROR(INDEX('Relatório do SketchUp'!$A$106:$CZ$106,MATCH("Marca",'Relatório do SketchUp'!$A$1:$CZ$1,0))&amp;"",IFERROR(INDEX('Relatório do SketchUp'!$A$106:$CZ$106,MATCH("f01_marca",'Relatório do SketchUp'!$A$1:$CZ$1,0))&amp;"",""))&lt;&gt;"",IFERROR(INDEX('Relatório do SketchUp'!$A$106:$CZ$106,MATCH("Marca",'Relatório do SketchUp'!$A$1:$CZ$1,0))&amp;"",IFERROR(INDEX('Relatório do SketchUp'!$A$106:$CZ$106,MATCH("f01_marca",'Relatório do SketchUp'!$A$1:$CZ$1,0))&amp;"","")),""))</f>
        <v/>
      </c>
      <c r="O109" s="19">
        <f>_xlfn.TEXTJOIN(" · ",TRUE,IFERROR(INDEX('Relatório do SketchUp'!$A$106:$CZ$106,MATCH("WhatsApp",'Relatório do SketchUp'!$A$1:$CZ$1,0))&amp;"",IFERROR(INDEX('Relatório do SketchUp'!$A$106:$CZ$106,MATCH("f11_whatsapp",'Relatório do SketchUp'!$A$1:$CZ$1,0))&amp;"","")),IFERROR(INDEX('Relatório do SketchUp'!$A$106:$CZ$106,MATCH("Telefone",'Relatório do SketchUp'!$A$1:$CZ$1,0))&amp;"",IFERROR(INDEX('Relatório do SketchUp'!$A$106:$CZ$106,MATCH("f10_telefone",'Relatório do SketchUp'!$A$1:$CZ$1,0))&amp;"","")),IFERROR(INDEX('Relatório do SketchUp'!$A$106:$CZ$106,MATCH("E-mail",'Relatório do SketchUp'!$A$1:$CZ$1,0))&amp;"",IFERROR(INDEX('Relatório do SketchUp'!$A$106:$CZ$106,MATCH("f12_email",'Relatório do SketchUp'!$A$1:$CZ$1,0))&amp;"","")))</f>
        <v/>
      </c>
      <c r="P109" s="19">
        <f>IFERROR(INDEX('Relatório do SketchUp'!$A$106:$CZ$106,MATCH("Página do produto",'Relatório do SketchUp'!$A$1:$CZ$1,0))&amp;"",IFERROR(INDEX('Relatório do SketchUp'!$A$106:$CZ$106,MATCH("f15_link_produto",'Relatório do SketchUp'!$A$1:$CZ$1,0))&amp;"",IFERROR(INDEX('Relatório do SketchUp'!$A$106:$CZ$106,MATCH("Onde comprar",'Relatório do SketchUp'!$A$1:$CZ$1,0))&amp;"",IFERROR(INDEX('Relatório do SketchUp'!$A$106:$CZ$106,MATCH("f14_onde_comprar",'Relatório do SketchUp'!$A$1:$CZ$1,0))&amp;"",IFERROR(INDEX('Relatório do SketchUp'!$A$106:$CZ$106,MATCH("Site",'Relatório do SketchUp'!$A$1:$CZ$1,0))&amp;"",IFERROR(INDEX('Relatório do SketchUp'!$A$106:$CZ$106,MATCH("f13_site",'Relatório do SketchUp'!$A$1:$CZ$1,0))&amp;"",""))))))</f>
        <v/>
      </c>
      <c r="Q109" s="18" t="n"/>
      <c r="R109" s="18" t="n"/>
      <c r="S109" s="18" t="n"/>
      <c r="T109" s="22" t="n"/>
      <c r="U109" s="23">
        <f>IF(OR(T109="",Q109=""),"",T109+Q109)</f>
        <v/>
      </c>
      <c r="V109" s="22" t="n"/>
      <c r="W109" s="18" t="n"/>
      <c r="X109" s="18" t="n"/>
    </row>
    <row r="110" ht="18" customHeight="1">
      <c r="A110" s="18" t="n"/>
      <c r="B110" s="18" t="n"/>
      <c r="C110" s="19">
        <f>IFERROR(INDEX('Relatório do SketchUp'!$A$107:$CZ$107,MATCH("Produto",'Relatório do SketchUp'!$A$1:$CZ$1,0))&amp;"",IFERROR(INDEX('Relatório do SketchUp'!$A$107:$CZ$107,MATCH("f02_produto",'Relatório do SketchUp'!$A$1:$CZ$1,0))&amp;"",IFERROR(INDEX('Relatório do SketchUp'!$A$107:$CZ$107,MATCH("Definition Name",'Relatório do SketchUp'!$A$1:$CZ$1,0))&amp;"",IFERROR(INDEX('Relatório do SketchUp'!$A$107:$CZ$107,MATCH("Nome da definição",'Relatório do SketchUp'!$A$1:$CZ$1,0))&amp;"",""))))</f>
        <v/>
      </c>
      <c r="D110" s="19">
        <f>IFERROR(INDEX('Relatório do SketchUp'!$A$107:$CZ$107,MATCH("Marca",'Relatório do SketchUp'!$A$1:$CZ$1,0))&amp;"",IFERROR(INDEX('Relatório do SketchUp'!$A$107:$CZ$107,MATCH("f01_marca",'Relatório do SketchUp'!$A$1:$CZ$1,0))&amp;"",""))</f>
        <v/>
      </c>
      <c r="E110" s="19">
        <f>IFERROR(INDEX('Relatório do SketchUp'!$A$107:$CZ$107,MATCH("Linha",'Relatório do SketchUp'!$A$1:$CZ$1,0))&amp;"",IFERROR(INDEX('Relatório do SketchUp'!$A$107:$CZ$107,MATCH("f04_linha",'Relatório do SketchUp'!$A$1:$CZ$1,0))&amp;"",""))</f>
        <v/>
      </c>
      <c r="F110" s="19">
        <f>IFERROR(INDEX('Relatório do SketchUp'!$A$107:$CZ$107,MATCH("Código do produto",'Relatório do SketchUp'!$A$1:$CZ$1,0))&amp;"",IFERROR(INDEX('Relatório do SketchUp'!$A$107:$CZ$107,MATCH("f03_codigo",'Relatório do SketchUp'!$A$1:$CZ$1,0))&amp;"",""))</f>
        <v/>
      </c>
      <c r="G110" s="19">
        <f>IFERROR(INDEX('Relatório do SketchUp'!$A$107:$CZ$107,MATCH("Dimensões",'Relatório do SketchUp'!$A$1:$CZ$1,0))&amp;"",IFERROR(INDEX('Relatório do SketchUp'!$A$107:$CZ$107,MATCH("f06_dimensoes",'Relatório do SketchUp'!$A$1:$CZ$1,0))&amp;"",""))</f>
        <v/>
      </c>
      <c r="H110" s="19">
        <f>IFERROR(INDEX('Relatório do SketchUp'!$A$107:$CZ$107,MATCH("Acabamento",'Relatório do SketchUp'!$A$1:$CZ$1,0))&amp;"",IFERROR(INDEX('Relatório do SketchUp'!$A$107:$CZ$107,MATCH("f07_acabamento",'Relatório do SketchUp'!$A$1:$CZ$1,0))&amp;"",""))</f>
        <v/>
      </c>
      <c r="I110" s="19">
        <f>IF(C110="","",IFERROR(VALUE(IFERROR(INDEX('Relatório do SketchUp'!$A$107:$CZ$107,MATCH("Quantity",'Relatório do SketchUp'!$A$1:$CZ$1,0))&amp;"",IFERROR(INDEX('Relatório do SketchUp'!$A$107:$CZ$107,MATCH("Quantidade",'Relatório do SketchUp'!$A$1:$CZ$1,0))&amp;"",IFERROR(INDEX('Relatório do SketchUp'!$A$107:$CZ$107,MATCH("Qtd",'Relatório do SketchUp'!$A$1:$CZ$1,0))&amp;"",IFERROR(INDEX('Relatório do SketchUp'!$A$107:$CZ$107,MATCH("Count",'Relatório do SketchUp'!$A$1:$CZ$1,0))&amp;"",""))))),1))</f>
        <v/>
      </c>
      <c r="J110" s="18" t="n"/>
      <c r="K110" s="19">
        <f>IFERROR(INDEX('Relatório do SketchUp'!$A$107:$CZ$107,MATCH("Preço estimado",'Relatório do SketchUp'!$A$1:$CZ$1,0))&amp;"",IFERROR(INDEX('Relatório do SketchUp'!$A$107:$CZ$107,MATCH("f16_preco",'Relatório do SketchUp'!$A$1:$CZ$1,0))&amp;"",""))</f>
        <v/>
      </c>
      <c r="L110" s="20" t="n"/>
      <c r="M110" s="21">
        <f>IF(OR(I110="",L110=""),"",I110*L110)</f>
        <v/>
      </c>
      <c r="N110" s="19">
        <f>IF(IFERROR(INDEX('Relatório do SketchUp'!$A$107:$CZ$107,MATCH("Fornecedor",'Relatório do SketchUp'!$A$1:$CZ$1,0))&amp;"",IFERROR(INDEX('Relatório do SketchUp'!$A$107:$CZ$107,MATCH("f09_fornecedor",'Relatório do SketchUp'!$A$1:$CZ$1,0))&amp;"",""))&lt;&gt;"",IFERROR(INDEX('Relatório do SketchUp'!$A$107:$CZ$107,MATCH("Fornecedor",'Relatório do SketchUp'!$A$1:$CZ$1,0))&amp;"",IFERROR(INDEX('Relatório do SketchUp'!$A$107:$CZ$107,MATCH("f09_fornecedor",'Relatório do SketchUp'!$A$1:$CZ$1,0))&amp;"","")),IF(IFERROR(INDEX('Relatório do SketchUp'!$A$107:$CZ$107,MATCH("Marca",'Relatório do SketchUp'!$A$1:$CZ$1,0))&amp;"",IFERROR(INDEX('Relatório do SketchUp'!$A$107:$CZ$107,MATCH("f01_marca",'Relatório do SketchUp'!$A$1:$CZ$1,0))&amp;"",""))&lt;&gt;"",IFERROR(INDEX('Relatório do SketchUp'!$A$107:$CZ$107,MATCH("Marca",'Relatório do SketchUp'!$A$1:$CZ$1,0))&amp;"",IFERROR(INDEX('Relatório do SketchUp'!$A$107:$CZ$107,MATCH("f01_marca",'Relatório do SketchUp'!$A$1:$CZ$1,0))&amp;"","")),""))</f>
        <v/>
      </c>
      <c r="O110" s="19">
        <f>_xlfn.TEXTJOIN(" · ",TRUE,IFERROR(INDEX('Relatório do SketchUp'!$A$107:$CZ$107,MATCH("WhatsApp",'Relatório do SketchUp'!$A$1:$CZ$1,0))&amp;"",IFERROR(INDEX('Relatório do SketchUp'!$A$107:$CZ$107,MATCH("f11_whatsapp",'Relatório do SketchUp'!$A$1:$CZ$1,0))&amp;"","")),IFERROR(INDEX('Relatório do SketchUp'!$A$107:$CZ$107,MATCH("Telefone",'Relatório do SketchUp'!$A$1:$CZ$1,0))&amp;"",IFERROR(INDEX('Relatório do SketchUp'!$A$107:$CZ$107,MATCH("f10_telefone",'Relatório do SketchUp'!$A$1:$CZ$1,0))&amp;"","")),IFERROR(INDEX('Relatório do SketchUp'!$A$107:$CZ$107,MATCH("E-mail",'Relatório do SketchUp'!$A$1:$CZ$1,0))&amp;"",IFERROR(INDEX('Relatório do SketchUp'!$A$107:$CZ$107,MATCH("f12_email",'Relatório do SketchUp'!$A$1:$CZ$1,0))&amp;"","")))</f>
        <v/>
      </c>
      <c r="P110" s="19">
        <f>IFERROR(INDEX('Relatório do SketchUp'!$A$107:$CZ$107,MATCH("Página do produto",'Relatório do SketchUp'!$A$1:$CZ$1,0))&amp;"",IFERROR(INDEX('Relatório do SketchUp'!$A$107:$CZ$107,MATCH("f15_link_produto",'Relatório do SketchUp'!$A$1:$CZ$1,0))&amp;"",IFERROR(INDEX('Relatório do SketchUp'!$A$107:$CZ$107,MATCH("Onde comprar",'Relatório do SketchUp'!$A$1:$CZ$1,0))&amp;"",IFERROR(INDEX('Relatório do SketchUp'!$A$107:$CZ$107,MATCH("f14_onde_comprar",'Relatório do SketchUp'!$A$1:$CZ$1,0))&amp;"",IFERROR(INDEX('Relatório do SketchUp'!$A$107:$CZ$107,MATCH("Site",'Relatório do SketchUp'!$A$1:$CZ$1,0))&amp;"",IFERROR(INDEX('Relatório do SketchUp'!$A$107:$CZ$107,MATCH("f13_site",'Relatório do SketchUp'!$A$1:$CZ$1,0))&amp;"",""))))))</f>
        <v/>
      </c>
      <c r="Q110" s="18" t="n"/>
      <c r="R110" s="18" t="n"/>
      <c r="S110" s="18" t="n"/>
      <c r="T110" s="22" t="n"/>
      <c r="U110" s="23">
        <f>IF(OR(T110="",Q110=""),"",T110+Q110)</f>
        <v/>
      </c>
      <c r="V110" s="22" t="n"/>
      <c r="W110" s="18" t="n"/>
      <c r="X110" s="18" t="n"/>
    </row>
    <row r="111" ht="18" customHeight="1">
      <c r="A111" s="18" t="n"/>
      <c r="B111" s="18" t="n"/>
      <c r="C111" s="19">
        <f>IFERROR(INDEX('Relatório do SketchUp'!$A$108:$CZ$108,MATCH("Produto",'Relatório do SketchUp'!$A$1:$CZ$1,0))&amp;"",IFERROR(INDEX('Relatório do SketchUp'!$A$108:$CZ$108,MATCH("f02_produto",'Relatório do SketchUp'!$A$1:$CZ$1,0))&amp;"",IFERROR(INDEX('Relatório do SketchUp'!$A$108:$CZ$108,MATCH("Definition Name",'Relatório do SketchUp'!$A$1:$CZ$1,0))&amp;"",IFERROR(INDEX('Relatório do SketchUp'!$A$108:$CZ$108,MATCH("Nome da definição",'Relatório do SketchUp'!$A$1:$CZ$1,0))&amp;"",""))))</f>
        <v/>
      </c>
      <c r="D111" s="19">
        <f>IFERROR(INDEX('Relatório do SketchUp'!$A$108:$CZ$108,MATCH("Marca",'Relatório do SketchUp'!$A$1:$CZ$1,0))&amp;"",IFERROR(INDEX('Relatório do SketchUp'!$A$108:$CZ$108,MATCH("f01_marca",'Relatório do SketchUp'!$A$1:$CZ$1,0))&amp;"",""))</f>
        <v/>
      </c>
      <c r="E111" s="19">
        <f>IFERROR(INDEX('Relatório do SketchUp'!$A$108:$CZ$108,MATCH("Linha",'Relatório do SketchUp'!$A$1:$CZ$1,0))&amp;"",IFERROR(INDEX('Relatório do SketchUp'!$A$108:$CZ$108,MATCH("f04_linha",'Relatório do SketchUp'!$A$1:$CZ$1,0))&amp;"",""))</f>
        <v/>
      </c>
      <c r="F111" s="19">
        <f>IFERROR(INDEX('Relatório do SketchUp'!$A$108:$CZ$108,MATCH("Código do produto",'Relatório do SketchUp'!$A$1:$CZ$1,0))&amp;"",IFERROR(INDEX('Relatório do SketchUp'!$A$108:$CZ$108,MATCH("f03_codigo",'Relatório do SketchUp'!$A$1:$CZ$1,0))&amp;"",""))</f>
        <v/>
      </c>
      <c r="G111" s="19">
        <f>IFERROR(INDEX('Relatório do SketchUp'!$A$108:$CZ$108,MATCH("Dimensões",'Relatório do SketchUp'!$A$1:$CZ$1,0))&amp;"",IFERROR(INDEX('Relatório do SketchUp'!$A$108:$CZ$108,MATCH("f06_dimensoes",'Relatório do SketchUp'!$A$1:$CZ$1,0))&amp;"",""))</f>
        <v/>
      </c>
      <c r="H111" s="19">
        <f>IFERROR(INDEX('Relatório do SketchUp'!$A$108:$CZ$108,MATCH("Acabamento",'Relatório do SketchUp'!$A$1:$CZ$1,0))&amp;"",IFERROR(INDEX('Relatório do SketchUp'!$A$108:$CZ$108,MATCH("f07_acabamento",'Relatório do SketchUp'!$A$1:$CZ$1,0))&amp;"",""))</f>
        <v/>
      </c>
      <c r="I111" s="19">
        <f>IF(C111="","",IFERROR(VALUE(IFERROR(INDEX('Relatório do SketchUp'!$A$108:$CZ$108,MATCH("Quantity",'Relatório do SketchUp'!$A$1:$CZ$1,0))&amp;"",IFERROR(INDEX('Relatório do SketchUp'!$A$108:$CZ$108,MATCH("Quantidade",'Relatório do SketchUp'!$A$1:$CZ$1,0))&amp;"",IFERROR(INDEX('Relatório do SketchUp'!$A$108:$CZ$108,MATCH("Qtd",'Relatório do SketchUp'!$A$1:$CZ$1,0))&amp;"",IFERROR(INDEX('Relatório do SketchUp'!$A$108:$CZ$108,MATCH("Count",'Relatório do SketchUp'!$A$1:$CZ$1,0))&amp;"",""))))),1))</f>
        <v/>
      </c>
      <c r="J111" s="18" t="n"/>
      <c r="K111" s="19">
        <f>IFERROR(INDEX('Relatório do SketchUp'!$A$108:$CZ$108,MATCH("Preço estimado",'Relatório do SketchUp'!$A$1:$CZ$1,0))&amp;"",IFERROR(INDEX('Relatório do SketchUp'!$A$108:$CZ$108,MATCH("f16_preco",'Relatório do SketchUp'!$A$1:$CZ$1,0))&amp;"",""))</f>
        <v/>
      </c>
      <c r="L111" s="20" t="n"/>
      <c r="M111" s="21">
        <f>IF(OR(I111="",L111=""),"",I111*L111)</f>
        <v/>
      </c>
      <c r="N111" s="19">
        <f>IF(IFERROR(INDEX('Relatório do SketchUp'!$A$108:$CZ$108,MATCH("Fornecedor",'Relatório do SketchUp'!$A$1:$CZ$1,0))&amp;"",IFERROR(INDEX('Relatório do SketchUp'!$A$108:$CZ$108,MATCH("f09_fornecedor",'Relatório do SketchUp'!$A$1:$CZ$1,0))&amp;"",""))&lt;&gt;"",IFERROR(INDEX('Relatório do SketchUp'!$A$108:$CZ$108,MATCH("Fornecedor",'Relatório do SketchUp'!$A$1:$CZ$1,0))&amp;"",IFERROR(INDEX('Relatório do SketchUp'!$A$108:$CZ$108,MATCH("f09_fornecedor",'Relatório do SketchUp'!$A$1:$CZ$1,0))&amp;"","")),IF(IFERROR(INDEX('Relatório do SketchUp'!$A$108:$CZ$108,MATCH("Marca",'Relatório do SketchUp'!$A$1:$CZ$1,0))&amp;"",IFERROR(INDEX('Relatório do SketchUp'!$A$108:$CZ$108,MATCH("f01_marca",'Relatório do SketchUp'!$A$1:$CZ$1,0))&amp;"",""))&lt;&gt;"",IFERROR(INDEX('Relatório do SketchUp'!$A$108:$CZ$108,MATCH("Marca",'Relatório do SketchUp'!$A$1:$CZ$1,0))&amp;"",IFERROR(INDEX('Relatório do SketchUp'!$A$108:$CZ$108,MATCH("f01_marca",'Relatório do SketchUp'!$A$1:$CZ$1,0))&amp;"","")),""))</f>
        <v/>
      </c>
      <c r="O111" s="19">
        <f>_xlfn.TEXTJOIN(" · ",TRUE,IFERROR(INDEX('Relatório do SketchUp'!$A$108:$CZ$108,MATCH("WhatsApp",'Relatório do SketchUp'!$A$1:$CZ$1,0))&amp;"",IFERROR(INDEX('Relatório do SketchUp'!$A$108:$CZ$108,MATCH("f11_whatsapp",'Relatório do SketchUp'!$A$1:$CZ$1,0))&amp;"","")),IFERROR(INDEX('Relatório do SketchUp'!$A$108:$CZ$108,MATCH("Telefone",'Relatório do SketchUp'!$A$1:$CZ$1,0))&amp;"",IFERROR(INDEX('Relatório do SketchUp'!$A$108:$CZ$108,MATCH("f10_telefone",'Relatório do SketchUp'!$A$1:$CZ$1,0))&amp;"","")),IFERROR(INDEX('Relatório do SketchUp'!$A$108:$CZ$108,MATCH("E-mail",'Relatório do SketchUp'!$A$1:$CZ$1,0))&amp;"",IFERROR(INDEX('Relatório do SketchUp'!$A$108:$CZ$108,MATCH("f12_email",'Relatório do SketchUp'!$A$1:$CZ$1,0))&amp;"","")))</f>
        <v/>
      </c>
      <c r="P111" s="19">
        <f>IFERROR(INDEX('Relatório do SketchUp'!$A$108:$CZ$108,MATCH("Página do produto",'Relatório do SketchUp'!$A$1:$CZ$1,0))&amp;"",IFERROR(INDEX('Relatório do SketchUp'!$A$108:$CZ$108,MATCH("f15_link_produto",'Relatório do SketchUp'!$A$1:$CZ$1,0))&amp;"",IFERROR(INDEX('Relatório do SketchUp'!$A$108:$CZ$108,MATCH("Onde comprar",'Relatório do SketchUp'!$A$1:$CZ$1,0))&amp;"",IFERROR(INDEX('Relatório do SketchUp'!$A$108:$CZ$108,MATCH("f14_onde_comprar",'Relatório do SketchUp'!$A$1:$CZ$1,0))&amp;"",IFERROR(INDEX('Relatório do SketchUp'!$A$108:$CZ$108,MATCH("Site",'Relatório do SketchUp'!$A$1:$CZ$1,0))&amp;"",IFERROR(INDEX('Relatório do SketchUp'!$A$108:$CZ$108,MATCH("f13_site",'Relatório do SketchUp'!$A$1:$CZ$1,0))&amp;"",""))))))</f>
        <v/>
      </c>
      <c r="Q111" s="18" t="n"/>
      <c r="R111" s="18" t="n"/>
      <c r="S111" s="18" t="n"/>
      <c r="T111" s="22" t="n"/>
      <c r="U111" s="23">
        <f>IF(OR(T111="",Q111=""),"",T111+Q111)</f>
        <v/>
      </c>
      <c r="V111" s="22" t="n"/>
      <c r="W111" s="18" t="n"/>
      <c r="X111" s="18" t="n"/>
    </row>
    <row r="112" ht="18" customHeight="1">
      <c r="A112" s="18" t="n"/>
      <c r="B112" s="18" t="n"/>
      <c r="C112" s="19">
        <f>IFERROR(INDEX('Relatório do SketchUp'!$A$109:$CZ$109,MATCH("Produto",'Relatório do SketchUp'!$A$1:$CZ$1,0))&amp;"",IFERROR(INDEX('Relatório do SketchUp'!$A$109:$CZ$109,MATCH("f02_produto",'Relatório do SketchUp'!$A$1:$CZ$1,0))&amp;"",IFERROR(INDEX('Relatório do SketchUp'!$A$109:$CZ$109,MATCH("Definition Name",'Relatório do SketchUp'!$A$1:$CZ$1,0))&amp;"",IFERROR(INDEX('Relatório do SketchUp'!$A$109:$CZ$109,MATCH("Nome da definição",'Relatório do SketchUp'!$A$1:$CZ$1,0))&amp;"",""))))</f>
        <v/>
      </c>
      <c r="D112" s="19">
        <f>IFERROR(INDEX('Relatório do SketchUp'!$A$109:$CZ$109,MATCH("Marca",'Relatório do SketchUp'!$A$1:$CZ$1,0))&amp;"",IFERROR(INDEX('Relatório do SketchUp'!$A$109:$CZ$109,MATCH("f01_marca",'Relatório do SketchUp'!$A$1:$CZ$1,0))&amp;"",""))</f>
        <v/>
      </c>
      <c r="E112" s="19">
        <f>IFERROR(INDEX('Relatório do SketchUp'!$A$109:$CZ$109,MATCH("Linha",'Relatório do SketchUp'!$A$1:$CZ$1,0))&amp;"",IFERROR(INDEX('Relatório do SketchUp'!$A$109:$CZ$109,MATCH("f04_linha",'Relatório do SketchUp'!$A$1:$CZ$1,0))&amp;"",""))</f>
        <v/>
      </c>
      <c r="F112" s="19">
        <f>IFERROR(INDEX('Relatório do SketchUp'!$A$109:$CZ$109,MATCH("Código do produto",'Relatório do SketchUp'!$A$1:$CZ$1,0))&amp;"",IFERROR(INDEX('Relatório do SketchUp'!$A$109:$CZ$109,MATCH("f03_codigo",'Relatório do SketchUp'!$A$1:$CZ$1,0))&amp;"",""))</f>
        <v/>
      </c>
      <c r="G112" s="19">
        <f>IFERROR(INDEX('Relatório do SketchUp'!$A$109:$CZ$109,MATCH("Dimensões",'Relatório do SketchUp'!$A$1:$CZ$1,0))&amp;"",IFERROR(INDEX('Relatório do SketchUp'!$A$109:$CZ$109,MATCH("f06_dimensoes",'Relatório do SketchUp'!$A$1:$CZ$1,0))&amp;"",""))</f>
        <v/>
      </c>
      <c r="H112" s="19">
        <f>IFERROR(INDEX('Relatório do SketchUp'!$A$109:$CZ$109,MATCH("Acabamento",'Relatório do SketchUp'!$A$1:$CZ$1,0))&amp;"",IFERROR(INDEX('Relatório do SketchUp'!$A$109:$CZ$109,MATCH("f07_acabamento",'Relatório do SketchUp'!$A$1:$CZ$1,0))&amp;"",""))</f>
        <v/>
      </c>
      <c r="I112" s="19">
        <f>IF(C112="","",IFERROR(VALUE(IFERROR(INDEX('Relatório do SketchUp'!$A$109:$CZ$109,MATCH("Quantity",'Relatório do SketchUp'!$A$1:$CZ$1,0))&amp;"",IFERROR(INDEX('Relatório do SketchUp'!$A$109:$CZ$109,MATCH("Quantidade",'Relatório do SketchUp'!$A$1:$CZ$1,0))&amp;"",IFERROR(INDEX('Relatório do SketchUp'!$A$109:$CZ$109,MATCH("Qtd",'Relatório do SketchUp'!$A$1:$CZ$1,0))&amp;"",IFERROR(INDEX('Relatório do SketchUp'!$A$109:$CZ$109,MATCH("Count",'Relatório do SketchUp'!$A$1:$CZ$1,0))&amp;"",""))))),1))</f>
        <v/>
      </c>
      <c r="J112" s="18" t="n"/>
      <c r="K112" s="19">
        <f>IFERROR(INDEX('Relatório do SketchUp'!$A$109:$CZ$109,MATCH("Preço estimado",'Relatório do SketchUp'!$A$1:$CZ$1,0))&amp;"",IFERROR(INDEX('Relatório do SketchUp'!$A$109:$CZ$109,MATCH("f16_preco",'Relatório do SketchUp'!$A$1:$CZ$1,0))&amp;"",""))</f>
        <v/>
      </c>
      <c r="L112" s="20" t="n"/>
      <c r="M112" s="21">
        <f>IF(OR(I112="",L112=""),"",I112*L112)</f>
        <v/>
      </c>
      <c r="N112" s="19">
        <f>IF(IFERROR(INDEX('Relatório do SketchUp'!$A$109:$CZ$109,MATCH("Fornecedor",'Relatório do SketchUp'!$A$1:$CZ$1,0))&amp;"",IFERROR(INDEX('Relatório do SketchUp'!$A$109:$CZ$109,MATCH("f09_fornecedor",'Relatório do SketchUp'!$A$1:$CZ$1,0))&amp;"",""))&lt;&gt;"",IFERROR(INDEX('Relatório do SketchUp'!$A$109:$CZ$109,MATCH("Fornecedor",'Relatório do SketchUp'!$A$1:$CZ$1,0))&amp;"",IFERROR(INDEX('Relatório do SketchUp'!$A$109:$CZ$109,MATCH("f09_fornecedor",'Relatório do SketchUp'!$A$1:$CZ$1,0))&amp;"","")),IF(IFERROR(INDEX('Relatório do SketchUp'!$A$109:$CZ$109,MATCH("Marca",'Relatório do SketchUp'!$A$1:$CZ$1,0))&amp;"",IFERROR(INDEX('Relatório do SketchUp'!$A$109:$CZ$109,MATCH("f01_marca",'Relatório do SketchUp'!$A$1:$CZ$1,0))&amp;"",""))&lt;&gt;"",IFERROR(INDEX('Relatório do SketchUp'!$A$109:$CZ$109,MATCH("Marca",'Relatório do SketchUp'!$A$1:$CZ$1,0))&amp;"",IFERROR(INDEX('Relatório do SketchUp'!$A$109:$CZ$109,MATCH("f01_marca",'Relatório do SketchUp'!$A$1:$CZ$1,0))&amp;"","")),""))</f>
        <v/>
      </c>
      <c r="O112" s="19">
        <f>_xlfn.TEXTJOIN(" · ",TRUE,IFERROR(INDEX('Relatório do SketchUp'!$A$109:$CZ$109,MATCH("WhatsApp",'Relatório do SketchUp'!$A$1:$CZ$1,0))&amp;"",IFERROR(INDEX('Relatório do SketchUp'!$A$109:$CZ$109,MATCH("f11_whatsapp",'Relatório do SketchUp'!$A$1:$CZ$1,0))&amp;"","")),IFERROR(INDEX('Relatório do SketchUp'!$A$109:$CZ$109,MATCH("Telefone",'Relatório do SketchUp'!$A$1:$CZ$1,0))&amp;"",IFERROR(INDEX('Relatório do SketchUp'!$A$109:$CZ$109,MATCH("f10_telefone",'Relatório do SketchUp'!$A$1:$CZ$1,0))&amp;"","")),IFERROR(INDEX('Relatório do SketchUp'!$A$109:$CZ$109,MATCH("E-mail",'Relatório do SketchUp'!$A$1:$CZ$1,0))&amp;"",IFERROR(INDEX('Relatório do SketchUp'!$A$109:$CZ$109,MATCH("f12_email",'Relatório do SketchUp'!$A$1:$CZ$1,0))&amp;"","")))</f>
        <v/>
      </c>
      <c r="P112" s="19">
        <f>IFERROR(INDEX('Relatório do SketchUp'!$A$109:$CZ$109,MATCH("Página do produto",'Relatório do SketchUp'!$A$1:$CZ$1,0))&amp;"",IFERROR(INDEX('Relatório do SketchUp'!$A$109:$CZ$109,MATCH("f15_link_produto",'Relatório do SketchUp'!$A$1:$CZ$1,0))&amp;"",IFERROR(INDEX('Relatório do SketchUp'!$A$109:$CZ$109,MATCH("Onde comprar",'Relatório do SketchUp'!$A$1:$CZ$1,0))&amp;"",IFERROR(INDEX('Relatório do SketchUp'!$A$109:$CZ$109,MATCH("f14_onde_comprar",'Relatório do SketchUp'!$A$1:$CZ$1,0))&amp;"",IFERROR(INDEX('Relatório do SketchUp'!$A$109:$CZ$109,MATCH("Site",'Relatório do SketchUp'!$A$1:$CZ$1,0))&amp;"",IFERROR(INDEX('Relatório do SketchUp'!$A$109:$CZ$109,MATCH("f13_site",'Relatório do SketchUp'!$A$1:$CZ$1,0))&amp;"",""))))))</f>
        <v/>
      </c>
      <c r="Q112" s="18" t="n"/>
      <c r="R112" s="18" t="n"/>
      <c r="S112" s="18" t="n"/>
      <c r="T112" s="22" t="n"/>
      <c r="U112" s="23">
        <f>IF(OR(T112="",Q112=""),"",T112+Q112)</f>
        <v/>
      </c>
      <c r="V112" s="22" t="n"/>
      <c r="W112" s="18" t="n"/>
      <c r="X112" s="18" t="n"/>
    </row>
    <row r="113" ht="18" customHeight="1">
      <c r="A113" s="18" t="n"/>
      <c r="B113" s="18" t="n"/>
      <c r="C113" s="19">
        <f>IFERROR(INDEX('Relatório do SketchUp'!$A$110:$CZ$110,MATCH("Produto",'Relatório do SketchUp'!$A$1:$CZ$1,0))&amp;"",IFERROR(INDEX('Relatório do SketchUp'!$A$110:$CZ$110,MATCH("f02_produto",'Relatório do SketchUp'!$A$1:$CZ$1,0))&amp;"",IFERROR(INDEX('Relatório do SketchUp'!$A$110:$CZ$110,MATCH("Definition Name",'Relatório do SketchUp'!$A$1:$CZ$1,0))&amp;"",IFERROR(INDEX('Relatório do SketchUp'!$A$110:$CZ$110,MATCH("Nome da definição",'Relatório do SketchUp'!$A$1:$CZ$1,0))&amp;"",""))))</f>
        <v/>
      </c>
      <c r="D113" s="19">
        <f>IFERROR(INDEX('Relatório do SketchUp'!$A$110:$CZ$110,MATCH("Marca",'Relatório do SketchUp'!$A$1:$CZ$1,0))&amp;"",IFERROR(INDEX('Relatório do SketchUp'!$A$110:$CZ$110,MATCH("f01_marca",'Relatório do SketchUp'!$A$1:$CZ$1,0))&amp;"",""))</f>
        <v/>
      </c>
      <c r="E113" s="19">
        <f>IFERROR(INDEX('Relatório do SketchUp'!$A$110:$CZ$110,MATCH("Linha",'Relatório do SketchUp'!$A$1:$CZ$1,0))&amp;"",IFERROR(INDEX('Relatório do SketchUp'!$A$110:$CZ$110,MATCH("f04_linha",'Relatório do SketchUp'!$A$1:$CZ$1,0))&amp;"",""))</f>
        <v/>
      </c>
      <c r="F113" s="19">
        <f>IFERROR(INDEX('Relatório do SketchUp'!$A$110:$CZ$110,MATCH("Código do produto",'Relatório do SketchUp'!$A$1:$CZ$1,0))&amp;"",IFERROR(INDEX('Relatório do SketchUp'!$A$110:$CZ$110,MATCH("f03_codigo",'Relatório do SketchUp'!$A$1:$CZ$1,0))&amp;"",""))</f>
        <v/>
      </c>
      <c r="G113" s="19">
        <f>IFERROR(INDEX('Relatório do SketchUp'!$A$110:$CZ$110,MATCH("Dimensões",'Relatório do SketchUp'!$A$1:$CZ$1,0))&amp;"",IFERROR(INDEX('Relatório do SketchUp'!$A$110:$CZ$110,MATCH("f06_dimensoes",'Relatório do SketchUp'!$A$1:$CZ$1,0))&amp;"",""))</f>
        <v/>
      </c>
      <c r="H113" s="19">
        <f>IFERROR(INDEX('Relatório do SketchUp'!$A$110:$CZ$110,MATCH("Acabamento",'Relatório do SketchUp'!$A$1:$CZ$1,0))&amp;"",IFERROR(INDEX('Relatório do SketchUp'!$A$110:$CZ$110,MATCH("f07_acabamento",'Relatório do SketchUp'!$A$1:$CZ$1,0))&amp;"",""))</f>
        <v/>
      </c>
      <c r="I113" s="19">
        <f>IF(C113="","",IFERROR(VALUE(IFERROR(INDEX('Relatório do SketchUp'!$A$110:$CZ$110,MATCH("Quantity",'Relatório do SketchUp'!$A$1:$CZ$1,0))&amp;"",IFERROR(INDEX('Relatório do SketchUp'!$A$110:$CZ$110,MATCH("Quantidade",'Relatório do SketchUp'!$A$1:$CZ$1,0))&amp;"",IFERROR(INDEX('Relatório do SketchUp'!$A$110:$CZ$110,MATCH("Qtd",'Relatório do SketchUp'!$A$1:$CZ$1,0))&amp;"",IFERROR(INDEX('Relatório do SketchUp'!$A$110:$CZ$110,MATCH("Count",'Relatório do SketchUp'!$A$1:$CZ$1,0))&amp;"",""))))),1))</f>
        <v/>
      </c>
      <c r="J113" s="18" t="n"/>
      <c r="K113" s="19">
        <f>IFERROR(INDEX('Relatório do SketchUp'!$A$110:$CZ$110,MATCH("Preço estimado",'Relatório do SketchUp'!$A$1:$CZ$1,0))&amp;"",IFERROR(INDEX('Relatório do SketchUp'!$A$110:$CZ$110,MATCH("f16_preco",'Relatório do SketchUp'!$A$1:$CZ$1,0))&amp;"",""))</f>
        <v/>
      </c>
      <c r="L113" s="20" t="n"/>
      <c r="M113" s="21">
        <f>IF(OR(I113="",L113=""),"",I113*L113)</f>
        <v/>
      </c>
      <c r="N113" s="19">
        <f>IF(IFERROR(INDEX('Relatório do SketchUp'!$A$110:$CZ$110,MATCH("Fornecedor",'Relatório do SketchUp'!$A$1:$CZ$1,0))&amp;"",IFERROR(INDEX('Relatório do SketchUp'!$A$110:$CZ$110,MATCH("f09_fornecedor",'Relatório do SketchUp'!$A$1:$CZ$1,0))&amp;"",""))&lt;&gt;"",IFERROR(INDEX('Relatório do SketchUp'!$A$110:$CZ$110,MATCH("Fornecedor",'Relatório do SketchUp'!$A$1:$CZ$1,0))&amp;"",IFERROR(INDEX('Relatório do SketchUp'!$A$110:$CZ$110,MATCH("f09_fornecedor",'Relatório do SketchUp'!$A$1:$CZ$1,0))&amp;"","")),IF(IFERROR(INDEX('Relatório do SketchUp'!$A$110:$CZ$110,MATCH("Marca",'Relatório do SketchUp'!$A$1:$CZ$1,0))&amp;"",IFERROR(INDEX('Relatório do SketchUp'!$A$110:$CZ$110,MATCH("f01_marca",'Relatório do SketchUp'!$A$1:$CZ$1,0))&amp;"",""))&lt;&gt;"",IFERROR(INDEX('Relatório do SketchUp'!$A$110:$CZ$110,MATCH("Marca",'Relatório do SketchUp'!$A$1:$CZ$1,0))&amp;"",IFERROR(INDEX('Relatório do SketchUp'!$A$110:$CZ$110,MATCH("f01_marca",'Relatório do SketchUp'!$A$1:$CZ$1,0))&amp;"","")),""))</f>
        <v/>
      </c>
      <c r="O113" s="19">
        <f>_xlfn.TEXTJOIN(" · ",TRUE,IFERROR(INDEX('Relatório do SketchUp'!$A$110:$CZ$110,MATCH("WhatsApp",'Relatório do SketchUp'!$A$1:$CZ$1,0))&amp;"",IFERROR(INDEX('Relatório do SketchUp'!$A$110:$CZ$110,MATCH("f11_whatsapp",'Relatório do SketchUp'!$A$1:$CZ$1,0))&amp;"","")),IFERROR(INDEX('Relatório do SketchUp'!$A$110:$CZ$110,MATCH("Telefone",'Relatório do SketchUp'!$A$1:$CZ$1,0))&amp;"",IFERROR(INDEX('Relatório do SketchUp'!$A$110:$CZ$110,MATCH("f10_telefone",'Relatório do SketchUp'!$A$1:$CZ$1,0))&amp;"","")),IFERROR(INDEX('Relatório do SketchUp'!$A$110:$CZ$110,MATCH("E-mail",'Relatório do SketchUp'!$A$1:$CZ$1,0))&amp;"",IFERROR(INDEX('Relatório do SketchUp'!$A$110:$CZ$110,MATCH("f12_email",'Relatório do SketchUp'!$A$1:$CZ$1,0))&amp;"","")))</f>
        <v/>
      </c>
      <c r="P113" s="19">
        <f>IFERROR(INDEX('Relatório do SketchUp'!$A$110:$CZ$110,MATCH("Página do produto",'Relatório do SketchUp'!$A$1:$CZ$1,0))&amp;"",IFERROR(INDEX('Relatório do SketchUp'!$A$110:$CZ$110,MATCH("f15_link_produto",'Relatório do SketchUp'!$A$1:$CZ$1,0))&amp;"",IFERROR(INDEX('Relatório do SketchUp'!$A$110:$CZ$110,MATCH("Onde comprar",'Relatório do SketchUp'!$A$1:$CZ$1,0))&amp;"",IFERROR(INDEX('Relatório do SketchUp'!$A$110:$CZ$110,MATCH("f14_onde_comprar",'Relatório do SketchUp'!$A$1:$CZ$1,0))&amp;"",IFERROR(INDEX('Relatório do SketchUp'!$A$110:$CZ$110,MATCH("Site",'Relatório do SketchUp'!$A$1:$CZ$1,0))&amp;"",IFERROR(INDEX('Relatório do SketchUp'!$A$110:$CZ$110,MATCH("f13_site",'Relatório do SketchUp'!$A$1:$CZ$1,0))&amp;"",""))))))</f>
        <v/>
      </c>
      <c r="Q113" s="18" t="n"/>
      <c r="R113" s="18" t="n"/>
      <c r="S113" s="18" t="n"/>
      <c r="T113" s="22" t="n"/>
      <c r="U113" s="23">
        <f>IF(OR(T113="",Q113=""),"",T113+Q113)</f>
        <v/>
      </c>
      <c r="V113" s="22" t="n"/>
      <c r="W113" s="18" t="n"/>
      <c r="X113" s="18" t="n"/>
    </row>
    <row r="114" ht="18" customHeight="1">
      <c r="A114" s="18" t="n"/>
      <c r="B114" s="18" t="n"/>
      <c r="C114" s="19">
        <f>IFERROR(INDEX('Relatório do SketchUp'!$A$111:$CZ$111,MATCH("Produto",'Relatório do SketchUp'!$A$1:$CZ$1,0))&amp;"",IFERROR(INDEX('Relatório do SketchUp'!$A$111:$CZ$111,MATCH("f02_produto",'Relatório do SketchUp'!$A$1:$CZ$1,0))&amp;"",IFERROR(INDEX('Relatório do SketchUp'!$A$111:$CZ$111,MATCH("Definition Name",'Relatório do SketchUp'!$A$1:$CZ$1,0))&amp;"",IFERROR(INDEX('Relatório do SketchUp'!$A$111:$CZ$111,MATCH("Nome da definição",'Relatório do SketchUp'!$A$1:$CZ$1,0))&amp;"",""))))</f>
        <v/>
      </c>
      <c r="D114" s="19">
        <f>IFERROR(INDEX('Relatório do SketchUp'!$A$111:$CZ$111,MATCH("Marca",'Relatório do SketchUp'!$A$1:$CZ$1,0))&amp;"",IFERROR(INDEX('Relatório do SketchUp'!$A$111:$CZ$111,MATCH("f01_marca",'Relatório do SketchUp'!$A$1:$CZ$1,0))&amp;"",""))</f>
        <v/>
      </c>
      <c r="E114" s="19">
        <f>IFERROR(INDEX('Relatório do SketchUp'!$A$111:$CZ$111,MATCH("Linha",'Relatório do SketchUp'!$A$1:$CZ$1,0))&amp;"",IFERROR(INDEX('Relatório do SketchUp'!$A$111:$CZ$111,MATCH("f04_linha",'Relatório do SketchUp'!$A$1:$CZ$1,0))&amp;"",""))</f>
        <v/>
      </c>
      <c r="F114" s="19">
        <f>IFERROR(INDEX('Relatório do SketchUp'!$A$111:$CZ$111,MATCH("Código do produto",'Relatório do SketchUp'!$A$1:$CZ$1,0))&amp;"",IFERROR(INDEX('Relatório do SketchUp'!$A$111:$CZ$111,MATCH("f03_codigo",'Relatório do SketchUp'!$A$1:$CZ$1,0))&amp;"",""))</f>
        <v/>
      </c>
      <c r="G114" s="19">
        <f>IFERROR(INDEX('Relatório do SketchUp'!$A$111:$CZ$111,MATCH("Dimensões",'Relatório do SketchUp'!$A$1:$CZ$1,0))&amp;"",IFERROR(INDEX('Relatório do SketchUp'!$A$111:$CZ$111,MATCH("f06_dimensoes",'Relatório do SketchUp'!$A$1:$CZ$1,0))&amp;"",""))</f>
        <v/>
      </c>
      <c r="H114" s="19">
        <f>IFERROR(INDEX('Relatório do SketchUp'!$A$111:$CZ$111,MATCH("Acabamento",'Relatório do SketchUp'!$A$1:$CZ$1,0))&amp;"",IFERROR(INDEX('Relatório do SketchUp'!$A$111:$CZ$111,MATCH("f07_acabamento",'Relatório do SketchUp'!$A$1:$CZ$1,0))&amp;"",""))</f>
        <v/>
      </c>
      <c r="I114" s="19">
        <f>IF(C114="","",IFERROR(VALUE(IFERROR(INDEX('Relatório do SketchUp'!$A$111:$CZ$111,MATCH("Quantity",'Relatório do SketchUp'!$A$1:$CZ$1,0))&amp;"",IFERROR(INDEX('Relatório do SketchUp'!$A$111:$CZ$111,MATCH("Quantidade",'Relatório do SketchUp'!$A$1:$CZ$1,0))&amp;"",IFERROR(INDEX('Relatório do SketchUp'!$A$111:$CZ$111,MATCH("Qtd",'Relatório do SketchUp'!$A$1:$CZ$1,0))&amp;"",IFERROR(INDEX('Relatório do SketchUp'!$A$111:$CZ$111,MATCH("Count",'Relatório do SketchUp'!$A$1:$CZ$1,0))&amp;"",""))))),1))</f>
        <v/>
      </c>
      <c r="J114" s="18" t="n"/>
      <c r="K114" s="19">
        <f>IFERROR(INDEX('Relatório do SketchUp'!$A$111:$CZ$111,MATCH("Preço estimado",'Relatório do SketchUp'!$A$1:$CZ$1,0))&amp;"",IFERROR(INDEX('Relatório do SketchUp'!$A$111:$CZ$111,MATCH("f16_preco",'Relatório do SketchUp'!$A$1:$CZ$1,0))&amp;"",""))</f>
        <v/>
      </c>
      <c r="L114" s="20" t="n"/>
      <c r="M114" s="21">
        <f>IF(OR(I114="",L114=""),"",I114*L114)</f>
        <v/>
      </c>
      <c r="N114" s="19">
        <f>IF(IFERROR(INDEX('Relatório do SketchUp'!$A$111:$CZ$111,MATCH("Fornecedor",'Relatório do SketchUp'!$A$1:$CZ$1,0))&amp;"",IFERROR(INDEX('Relatório do SketchUp'!$A$111:$CZ$111,MATCH("f09_fornecedor",'Relatório do SketchUp'!$A$1:$CZ$1,0))&amp;"",""))&lt;&gt;"",IFERROR(INDEX('Relatório do SketchUp'!$A$111:$CZ$111,MATCH("Fornecedor",'Relatório do SketchUp'!$A$1:$CZ$1,0))&amp;"",IFERROR(INDEX('Relatório do SketchUp'!$A$111:$CZ$111,MATCH("f09_fornecedor",'Relatório do SketchUp'!$A$1:$CZ$1,0))&amp;"","")),IF(IFERROR(INDEX('Relatório do SketchUp'!$A$111:$CZ$111,MATCH("Marca",'Relatório do SketchUp'!$A$1:$CZ$1,0))&amp;"",IFERROR(INDEX('Relatório do SketchUp'!$A$111:$CZ$111,MATCH("f01_marca",'Relatório do SketchUp'!$A$1:$CZ$1,0))&amp;"",""))&lt;&gt;"",IFERROR(INDEX('Relatório do SketchUp'!$A$111:$CZ$111,MATCH("Marca",'Relatório do SketchUp'!$A$1:$CZ$1,0))&amp;"",IFERROR(INDEX('Relatório do SketchUp'!$A$111:$CZ$111,MATCH("f01_marca",'Relatório do SketchUp'!$A$1:$CZ$1,0))&amp;"","")),""))</f>
        <v/>
      </c>
      <c r="O114" s="19">
        <f>_xlfn.TEXTJOIN(" · ",TRUE,IFERROR(INDEX('Relatório do SketchUp'!$A$111:$CZ$111,MATCH("WhatsApp",'Relatório do SketchUp'!$A$1:$CZ$1,0))&amp;"",IFERROR(INDEX('Relatório do SketchUp'!$A$111:$CZ$111,MATCH("f11_whatsapp",'Relatório do SketchUp'!$A$1:$CZ$1,0))&amp;"","")),IFERROR(INDEX('Relatório do SketchUp'!$A$111:$CZ$111,MATCH("Telefone",'Relatório do SketchUp'!$A$1:$CZ$1,0))&amp;"",IFERROR(INDEX('Relatório do SketchUp'!$A$111:$CZ$111,MATCH("f10_telefone",'Relatório do SketchUp'!$A$1:$CZ$1,0))&amp;"","")),IFERROR(INDEX('Relatório do SketchUp'!$A$111:$CZ$111,MATCH("E-mail",'Relatório do SketchUp'!$A$1:$CZ$1,0))&amp;"",IFERROR(INDEX('Relatório do SketchUp'!$A$111:$CZ$111,MATCH("f12_email",'Relatório do SketchUp'!$A$1:$CZ$1,0))&amp;"","")))</f>
        <v/>
      </c>
      <c r="P114" s="19">
        <f>IFERROR(INDEX('Relatório do SketchUp'!$A$111:$CZ$111,MATCH("Página do produto",'Relatório do SketchUp'!$A$1:$CZ$1,0))&amp;"",IFERROR(INDEX('Relatório do SketchUp'!$A$111:$CZ$111,MATCH("f15_link_produto",'Relatório do SketchUp'!$A$1:$CZ$1,0))&amp;"",IFERROR(INDEX('Relatório do SketchUp'!$A$111:$CZ$111,MATCH("Onde comprar",'Relatório do SketchUp'!$A$1:$CZ$1,0))&amp;"",IFERROR(INDEX('Relatório do SketchUp'!$A$111:$CZ$111,MATCH("f14_onde_comprar",'Relatório do SketchUp'!$A$1:$CZ$1,0))&amp;"",IFERROR(INDEX('Relatório do SketchUp'!$A$111:$CZ$111,MATCH("Site",'Relatório do SketchUp'!$A$1:$CZ$1,0))&amp;"",IFERROR(INDEX('Relatório do SketchUp'!$A$111:$CZ$111,MATCH("f13_site",'Relatório do SketchUp'!$A$1:$CZ$1,0))&amp;"",""))))))</f>
        <v/>
      </c>
      <c r="Q114" s="18" t="n"/>
      <c r="R114" s="18" t="n"/>
      <c r="S114" s="18" t="n"/>
      <c r="T114" s="22" t="n"/>
      <c r="U114" s="23">
        <f>IF(OR(T114="",Q114=""),"",T114+Q114)</f>
        <v/>
      </c>
      <c r="V114" s="22" t="n"/>
      <c r="W114" s="18" t="n"/>
      <c r="X114" s="18" t="n"/>
    </row>
    <row r="115" ht="18" customHeight="1">
      <c r="A115" s="18" t="n"/>
      <c r="B115" s="18" t="n"/>
      <c r="C115" s="19">
        <f>IFERROR(INDEX('Relatório do SketchUp'!$A$112:$CZ$112,MATCH("Produto",'Relatório do SketchUp'!$A$1:$CZ$1,0))&amp;"",IFERROR(INDEX('Relatório do SketchUp'!$A$112:$CZ$112,MATCH("f02_produto",'Relatório do SketchUp'!$A$1:$CZ$1,0))&amp;"",IFERROR(INDEX('Relatório do SketchUp'!$A$112:$CZ$112,MATCH("Definition Name",'Relatório do SketchUp'!$A$1:$CZ$1,0))&amp;"",IFERROR(INDEX('Relatório do SketchUp'!$A$112:$CZ$112,MATCH("Nome da definição",'Relatório do SketchUp'!$A$1:$CZ$1,0))&amp;"",""))))</f>
        <v/>
      </c>
      <c r="D115" s="19">
        <f>IFERROR(INDEX('Relatório do SketchUp'!$A$112:$CZ$112,MATCH("Marca",'Relatório do SketchUp'!$A$1:$CZ$1,0))&amp;"",IFERROR(INDEX('Relatório do SketchUp'!$A$112:$CZ$112,MATCH("f01_marca",'Relatório do SketchUp'!$A$1:$CZ$1,0))&amp;"",""))</f>
        <v/>
      </c>
      <c r="E115" s="19">
        <f>IFERROR(INDEX('Relatório do SketchUp'!$A$112:$CZ$112,MATCH("Linha",'Relatório do SketchUp'!$A$1:$CZ$1,0))&amp;"",IFERROR(INDEX('Relatório do SketchUp'!$A$112:$CZ$112,MATCH("f04_linha",'Relatório do SketchUp'!$A$1:$CZ$1,0))&amp;"",""))</f>
        <v/>
      </c>
      <c r="F115" s="19">
        <f>IFERROR(INDEX('Relatório do SketchUp'!$A$112:$CZ$112,MATCH("Código do produto",'Relatório do SketchUp'!$A$1:$CZ$1,0))&amp;"",IFERROR(INDEX('Relatório do SketchUp'!$A$112:$CZ$112,MATCH("f03_codigo",'Relatório do SketchUp'!$A$1:$CZ$1,0))&amp;"",""))</f>
        <v/>
      </c>
      <c r="G115" s="19">
        <f>IFERROR(INDEX('Relatório do SketchUp'!$A$112:$CZ$112,MATCH("Dimensões",'Relatório do SketchUp'!$A$1:$CZ$1,0))&amp;"",IFERROR(INDEX('Relatório do SketchUp'!$A$112:$CZ$112,MATCH("f06_dimensoes",'Relatório do SketchUp'!$A$1:$CZ$1,0))&amp;"",""))</f>
        <v/>
      </c>
      <c r="H115" s="19">
        <f>IFERROR(INDEX('Relatório do SketchUp'!$A$112:$CZ$112,MATCH("Acabamento",'Relatório do SketchUp'!$A$1:$CZ$1,0))&amp;"",IFERROR(INDEX('Relatório do SketchUp'!$A$112:$CZ$112,MATCH("f07_acabamento",'Relatório do SketchUp'!$A$1:$CZ$1,0))&amp;"",""))</f>
        <v/>
      </c>
      <c r="I115" s="19">
        <f>IF(C115="","",IFERROR(VALUE(IFERROR(INDEX('Relatório do SketchUp'!$A$112:$CZ$112,MATCH("Quantity",'Relatório do SketchUp'!$A$1:$CZ$1,0))&amp;"",IFERROR(INDEX('Relatório do SketchUp'!$A$112:$CZ$112,MATCH("Quantidade",'Relatório do SketchUp'!$A$1:$CZ$1,0))&amp;"",IFERROR(INDEX('Relatório do SketchUp'!$A$112:$CZ$112,MATCH("Qtd",'Relatório do SketchUp'!$A$1:$CZ$1,0))&amp;"",IFERROR(INDEX('Relatório do SketchUp'!$A$112:$CZ$112,MATCH("Count",'Relatório do SketchUp'!$A$1:$CZ$1,0))&amp;"",""))))),1))</f>
        <v/>
      </c>
      <c r="J115" s="18" t="n"/>
      <c r="K115" s="19">
        <f>IFERROR(INDEX('Relatório do SketchUp'!$A$112:$CZ$112,MATCH("Preço estimado",'Relatório do SketchUp'!$A$1:$CZ$1,0))&amp;"",IFERROR(INDEX('Relatório do SketchUp'!$A$112:$CZ$112,MATCH("f16_preco",'Relatório do SketchUp'!$A$1:$CZ$1,0))&amp;"",""))</f>
        <v/>
      </c>
      <c r="L115" s="20" t="n"/>
      <c r="M115" s="21">
        <f>IF(OR(I115="",L115=""),"",I115*L115)</f>
        <v/>
      </c>
      <c r="N115" s="19">
        <f>IF(IFERROR(INDEX('Relatório do SketchUp'!$A$112:$CZ$112,MATCH("Fornecedor",'Relatório do SketchUp'!$A$1:$CZ$1,0))&amp;"",IFERROR(INDEX('Relatório do SketchUp'!$A$112:$CZ$112,MATCH("f09_fornecedor",'Relatório do SketchUp'!$A$1:$CZ$1,0))&amp;"",""))&lt;&gt;"",IFERROR(INDEX('Relatório do SketchUp'!$A$112:$CZ$112,MATCH("Fornecedor",'Relatório do SketchUp'!$A$1:$CZ$1,0))&amp;"",IFERROR(INDEX('Relatório do SketchUp'!$A$112:$CZ$112,MATCH("f09_fornecedor",'Relatório do SketchUp'!$A$1:$CZ$1,0))&amp;"","")),IF(IFERROR(INDEX('Relatório do SketchUp'!$A$112:$CZ$112,MATCH("Marca",'Relatório do SketchUp'!$A$1:$CZ$1,0))&amp;"",IFERROR(INDEX('Relatório do SketchUp'!$A$112:$CZ$112,MATCH("f01_marca",'Relatório do SketchUp'!$A$1:$CZ$1,0))&amp;"",""))&lt;&gt;"",IFERROR(INDEX('Relatório do SketchUp'!$A$112:$CZ$112,MATCH("Marca",'Relatório do SketchUp'!$A$1:$CZ$1,0))&amp;"",IFERROR(INDEX('Relatório do SketchUp'!$A$112:$CZ$112,MATCH("f01_marca",'Relatório do SketchUp'!$A$1:$CZ$1,0))&amp;"","")),""))</f>
        <v/>
      </c>
      <c r="O115" s="19">
        <f>_xlfn.TEXTJOIN(" · ",TRUE,IFERROR(INDEX('Relatório do SketchUp'!$A$112:$CZ$112,MATCH("WhatsApp",'Relatório do SketchUp'!$A$1:$CZ$1,0))&amp;"",IFERROR(INDEX('Relatório do SketchUp'!$A$112:$CZ$112,MATCH("f11_whatsapp",'Relatório do SketchUp'!$A$1:$CZ$1,0))&amp;"","")),IFERROR(INDEX('Relatório do SketchUp'!$A$112:$CZ$112,MATCH("Telefone",'Relatório do SketchUp'!$A$1:$CZ$1,0))&amp;"",IFERROR(INDEX('Relatório do SketchUp'!$A$112:$CZ$112,MATCH("f10_telefone",'Relatório do SketchUp'!$A$1:$CZ$1,0))&amp;"","")),IFERROR(INDEX('Relatório do SketchUp'!$A$112:$CZ$112,MATCH("E-mail",'Relatório do SketchUp'!$A$1:$CZ$1,0))&amp;"",IFERROR(INDEX('Relatório do SketchUp'!$A$112:$CZ$112,MATCH("f12_email",'Relatório do SketchUp'!$A$1:$CZ$1,0))&amp;"","")))</f>
        <v/>
      </c>
      <c r="P115" s="19">
        <f>IFERROR(INDEX('Relatório do SketchUp'!$A$112:$CZ$112,MATCH("Página do produto",'Relatório do SketchUp'!$A$1:$CZ$1,0))&amp;"",IFERROR(INDEX('Relatório do SketchUp'!$A$112:$CZ$112,MATCH("f15_link_produto",'Relatório do SketchUp'!$A$1:$CZ$1,0))&amp;"",IFERROR(INDEX('Relatório do SketchUp'!$A$112:$CZ$112,MATCH("Onde comprar",'Relatório do SketchUp'!$A$1:$CZ$1,0))&amp;"",IFERROR(INDEX('Relatório do SketchUp'!$A$112:$CZ$112,MATCH("f14_onde_comprar",'Relatório do SketchUp'!$A$1:$CZ$1,0))&amp;"",IFERROR(INDEX('Relatório do SketchUp'!$A$112:$CZ$112,MATCH("Site",'Relatório do SketchUp'!$A$1:$CZ$1,0))&amp;"",IFERROR(INDEX('Relatório do SketchUp'!$A$112:$CZ$112,MATCH("f13_site",'Relatório do SketchUp'!$A$1:$CZ$1,0))&amp;"",""))))))</f>
        <v/>
      </c>
      <c r="Q115" s="18" t="n"/>
      <c r="R115" s="18" t="n"/>
      <c r="S115" s="18" t="n"/>
      <c r="T115" s="22" t="n"/>
      <c r="U115" s="23">
        <f>IF(OR(T115="",Q115=""),"",T115+Q115)</f>
        <v/>
      </c>
      <c r="V115" s="22" t="n"/>
      <c r="W115" s="18" t="n"/>
      <c r="X115" s="18" t="n"/>
    </row>
    <row r="116" ht="18" customHeight="1">
      <c r="A116" s="18" t="n"/>
      <c r="B116" s="18" t="n"/>
      <c r="C116" s="19">
        <f>IFERROR(INDEX('Relatório do SketchUp'!$A$113:$CZ$113,MATCH("Produto",'Relatório do SketchUp'!$A$1:$CZ$1,0))&amp;"",IFERROR(INDEX('Relatório do SketchUp'!$A$113:$CZ$113,MATCH("f02_produto",'Relatório do SketchUp'!$A$1:$CZ$1,0))&amp;"",IFERROR(INDEX('Relatório do SketchUp'!$A$113:$CZ$113,MATCH("Definition Name",'Relatório do SketchUp'!$A$1:$CZ$1,0))&amp;"",IFERROR(INDEX('Relatório do SketchUp'!$A$113:$CZ$113,MATCH("Nome da definição",'Relatório do SketchUp'!$A$1:$CZ$1,0))&amp;"",""))))</f>
        <v/>
      </c>
      <c r="D116" s="19">
        <f>IFERROR(INDEX('Relatório do SketchUp'!$A$113:$CZ$113,MATCH("Marca",'Relatório do SketchUp'!$A$1:$CZ$1,0))&amp;"",IFERROR(INDEX('Relatório do SketchUp'!$A$113:$CZ$113,MATCH("f01_marca",'Relatório do SketchUp'!$A$1:$CZ$1,0))&amp;"",""))</f>
        <v/>
      </c>
      <c r="E116" s="19">
        <f>IFERROR(INDEX('Relatório do SketchUp'!$A$113:$CZ$113,MATCH("Linha",'Relatório do SketchUp'!$A$1:$CZ$1,0))&amp;"",IFERROR(INDEX('Relatório do SketchUp'!$A$113:$CZ$113,MATCH("f04_linha",'Relatório do SketchUp'!$A$1:$CZ$1,0))&amp;"",""))</f>
        <v/>
      </c>
      <c r="F116" s="19">
        <f>IFERROR(INDEX('Relatório do SketchUp'!$A$113:$CZ$113,MATCH("Código do produto",'Relatório do SketchUp'!$A$1:$CZ$1,0))&amp;"",IFERROR(INDEX('Relatório do SketchUp'!$A$113:$CZ$113,MATCH("f03_codigo",'Relatório do SketchUp'!$A$1:$CZ$1,0))&amp;"",""))</f>
        <v/>
      </c>
      <c r="G116" s="19">
        <f>IFERROR(INDEX('Relatório do SketchUp'!$A$113:$CZ$113,MATCH("Dimensões",'Relatório do SketchUp'!$A$1:$CZ$1,0))&amp;"",IFERROR(INDEX('Relatório do SketchUp'!$A$113:$CZ$113,MATCH("f06_dimensoes",'Relatório do SketchUp'!$A$1:$CZ$1,0))&amp;"",""))</f>
        <v/>
      </c>
      <c r="H116" s="19">
        <f>IFERROR(INDEX('Relatório do SketchUp'!$A$113:$CZ$113,MATCH("Acabamento",'Relatório do SketchUp'!$A$1:$CZ$1,0))&amp;"",IFERROR(INDEX('Relatório do SketchUp'!$A$113:$CZ$113,MATCH("f07_acabamento",'Relatório do SketchUp'!$A$1:$CZ$1,0))&amp;"",""))</f>
        <v/>
      </c>
      <c r="I116" s="19">
        <f>IF(C116="","",IFERROR(VALUE(IFERROR(INDEX('Relatório do SketchUp'!$A$113:$CZ$113,MATCH("Quantity",'Relatório do SketchUp'!$A$1:$CZ$1,0))&amp;"",IFERROR(INDEX('Relatório do SketchUp'!$A$113:$CZ$113,MATCH("Quantidade",'Relatório do SketchUp'!$A$1:$CZ$1,0))&amp;"",IFERROR(INDEX('Relatório do SketchUp'!$A$113:$CZ$113,MATCH("Qtd",'Relatório do SketchUp'!$A$1:$CZ$1,0))&amp;"",IFERROR(INDEX('Relatório do SketchUp'!$A$113:$CZ$113,MATCH("Count",'Relatório do SketchUp'!$A$1:$CZ$1,0))&amp;"",""))))),1))</f>
        <v/>
      </c>
      <c r="J116" s="18" t="n"/>
      <c r="K116" s="19">
        <f>IFERROR(INDEX('Relatório do SketchUp'!$A$113:$CZ$113,MATCH("Preço estimado",'Relatório do SketchUp'!$A$1:$CZ$1,0))&amp;"",IFERROR(INDEX('Relatório do SketchUp'!$A$113:$CZ$113,MATCH("f16_preco",'Relatório do SketchUp'!$A$1:$CZ$1,0))&amp;"",""))</f>
        <v/>
      </c>
      <c r="L116" s="20" t="n"/>
      <c r="M116" s="21">
        <f>IF(OR(I116="",L116=""),"",I116*L116)</f>
        <v/>
      </c>
      <c r="N116" s="19">
        <f>IF(IFERROR(INDEX('Relatório do SketchUp'!$A$113:$CZ$113,MATCH("Fornecedor",'Relatório do SketchUp'!$A$1:$CZ$1,0))&amp;"",IFERROR(INDEX('Relatório do SketchUp'!$A$113:$CZ$113,MATCH("f09_fornecedor",'Relatório do SketchUp'!$A$1:$CZ$1,0))&amp;"",""))&lt;&gt;"",IFERROR(INDEX('Relatório do SketchUp'!$A$113:$CZ$113,MATCH("Fornecedor",'Relatório do SketchUp'!$A$1:$CZ$1,0))&amp;"",IFERROR(INDEX('Relatório do SketchUp'!$A$113:$CZ$113,MATCH("f09_fornecedor",'Relatório do SketchUp'!$A$1:$CZ$1,0))&amp;"","")),IF(IFERROR(INDEX('Relatório do SketchUp'!$A$113:$CZ$113,MATCH("Marca",'Relatório do SketchUp'!$A$1:$CZ$1,0))&amp;"",IFERROR(INDEX('Relatório do SketchUp'!$A$113:$CZ$113,MATCH("f01_marca",'Relatório do SketchUp'!$A$1:$CZ$1,0))&amp;"",""))&lt;&gt;"",IFERROR(INDEX('Relatório do SketchUp'!$A$113:$CZ$113,MATCH("Marca",'Relatório do SketchUp'!$A$1:$CZ$1,0))&amp;"",IFERROR(INDEX('Relatório do SketchUp'!$A$113:$CZ$113,MATCH("f01_marca",'Relatório do SketchUp'!$A$1:$CZ$1,0))&amp;"","")),""))</f>
        <v/>
      </c>
      <c r="O116" s="19">
        <f>_xlfn.TEXTJOIN(" · ",TRUE,IFERROR(INDEX('Relatório do SketchUp'!$A$113:$CZ$113,MATCH("WhatsApp",'Relatório do SketchUp'!$A$1:$CZ$1,0))&amp;"",IFERROR(INDEX('Relatório do SketchUp'!$A$113:$CZ$113,MATCH("f11_whatsapp",'Relatório do SketchUp'!$A$1:$CZ$1,0))&amp;"","")),IFERROR(INDEX('Relatório do SketchUp'!$A$113:$CZ$113,MATCH("Telefone",'Relatório do SketchUp'!$A$1:$CZ$1,0))&amp;"",IFERROR(INDEX('Relatório do SketchUp'!$A$113:$CZ$113,MATCH("f10_telefone",'Relatório do SketchUp'!$A$1:$CZ$1,0))&amp;"","")),IFERROR(INDEX('Relatório do SketchUp'!$A$113:$CZ$113,MATCH("E-mail",'Relatório do SketchUp'!$A$1:$CZ$1,0))&amp;"",IFERROR(INDEX('Relatório do SketchUp'!$A$113:$CZ$113,MATCH("f12_email",'Relatório do SketchUp'!$A$1:$CZ$1,0))&amp;"","")))</f>
        <v/>
      </c>
      <c r="P116" s="19">
        <f>IFERROR(INDEX('Relatório do SketchUp'!$A$113:$CZ$113,MATCH("Página do produto",'Relatório do SketchUp'!$A$1:$CZ$1,0))&amp;"",IFERROR(INDEX('Relatório do SketchUp'!$A$113:$CZ$113,MATCH("f15_link_produto",'Relatório do SketchUp'!$A$1:$CZ$1,0))&amp;"",IFERROR(INDEX('Relatório do SketchUp'!$A$113:$CZ$113,MATCH("Onde comprar",'Relatório do SketchUp'!$A$1:$CZ$1,0))&amp;"",IFERROR(INDEX('Relatório do SketchUp'!$A$113:$CZ$113,MATCH("f14_onde_comprar",'Relatório do SketchUp'!$A$1:$CZ$1,0))&amp;"",IFERROR(INDEX('Relatório do SketchUp'!$A$113:$CZ$113,MATCH("Site",'Relatório do SketchUp'!$A$1:$CZ$1,0))&amp;"",IFERROR(INDEX('Relatório do SketchUp'!$A$113:$CZ$113,MATCH("f13_site",'Relatório do SketchUp'!$A$1:$CZ$1,0))&amp;"",""))))))</f>
        <v/>
      </c>
      <c r="Q116" s="18" t="n"/>
      <c r="R116" s="18" t="n"/>
      <c r="S116" s="18" t="n"/>
      <c r="T116" s="22" t="n"/>
      <c r="U116" s="23">
        <f>IF(OR(T116="",Q116=""),"",T116+Q116)</f>
        <v/>
      </c>
      <c r="V116" s="22" t="n"/>
      <c r="W116" s="18" t="n"/>
      <c r="X116" s="18" t="n"/>
    </row>
    <row r="117" ht="18" customHeight="1">
      <c r="A117" s="18" t="n"/>
      <c r="B117" s="18" t="n"/>
      <c r="C117" s="19">
        <f>IFERROR(INDEX('Relatório do SketchUp'!$A$114:$CZ$114,MATCH("Produto",'Relatório do SketchUp'!$A$1:$CZ$1,0))&amp;"",IFERROR(INDEX('Relatório do SketchUp'!$A$114:$CZ$114,MATCH("f02_produto",'Relatório do SketchUp'!$A$1:$CZ$1,0))&amp;"",IFERROR(INDEX('Relatório do SketchUp'!$A$114:$CZ$114,MATCH("Definition Name",'Relatório do SketchUp'!$A$1:$CZ$1,0))&amp;"",IFERROR(INDEX('Relatório do SketchUp'!$A$114:$CZ$114,MATCH("Nome da definição",'Relatório do SketchUp'!$A$1:$CZ$1,0))&amp;"",""))))</f>
        <v/>
      </c>
      <c r="D117" s="19">
        <f>IFERROR(INDEX('Relatório do SketchUp'!$A$114:$CZ$114,MATCH("Marca",'Relatório do SketchUp'!$A$1:$CZ$1,0))&amp;"",IFERROR(INDEX('Relatório do SketchUp'!$A$114:$CZ$114,MATCH("f01_marca",'Relatório do SketchUp'!$A$1:$CZ$1,0))&amp;"",""))</f>
        <v/>
      </c>
      <c r="E117" s="19">
        <f>IFERROR(INDEX('Relatório do SketchUp'!$A$114:$CZ$114,MATCH("Linha",'Relatório do SketchUp'!$A$1:$CZ$1,0))&amp;"",IFERROR(INDEX('Relatório do SketchUp'!$A$114:$CZ$114,MATCH("f04_linha",'Relatório do SketchUp'!$A$1:$CZ$1,0))&amp;"",""))</f>
        <v/>
      </c>
      <c r="F117" s="19">
        <f>IFERROR(INDEX('Relatório do SketchUp'!$A$114:$CZ$114,MATCH("Código do produto",'Relatório do SketchUp'!$A$1:$CZ$1,0))&amp;"",IFERROR(INDEX('Relatório do SketchUp'!$A$114:$CZ$114,MATCH("f03_codigo",'Relatório do SketchUp'!$A$1:$CZ$1,0))&amp;"",""))</f>
        <v/>
      </c>
      <c r="G117" s="19">
        <f>IFERROR(INDEX('Relatório do SketchUp'!$A$114:$CZ$114,MATCH("Dimensões",'Relatório do SketchUp'!$A$1:$CZ$1,0))&amp;"",IFERROR(INDEX('Relatório do SketchUp'!$A$114:$CZ$114,MATCH("f06_dimensoes",'Relatório do SketchUp'!$A$1:$CZ$1,0))&amp;"",""))</f>
        <v/>
      </c>
      <c r="H117" s="19">
        <f>IFERROR(INDEX('Relatório do SketchUp'!$A$114:$CZ$114,MATCH("Acabamento",'Relatório do SketchUp'!$A$1:$CZ$1,0))&amp;"",IFERROR(INDEX('Relatório do SketchUp'!$A$114:$CZ$114,MATCH("f07_acabamento",'Relatório do SketchUp'!$A$1:$CZ$1,0))&amp;"",""))</f>
        <v/>
      </c>
      <c r="I117" s="19">
        <f>IF(C117="","",IFERROR(VALUE(IFERROR(INDEX('Relatório do SketchUp'!$A$114:$CZ$114,MATCH("Quantity",'Relatório do SketchUp'!$A$1:$CZ$1,0))&amp;"",IFERROR(INDEX('Relatório do SketchUp'!$A$114:$CZ$114,MATCH("Quantidade",'Relatório do SketchUp'!$A$1:$CZ$1,0))&amp;"",IFERROR(INDEX('Relatório do SketchUp'!$A$114:$CZ$114,MATCH("Qtd",'Relatório do SketchUp'!$A$1:$CZ$1,0))&amp;"",IFERROR(INDEX('Relatório do SketchUp'!$A$114:$CZ$114,MATCH("Count",'Relatório do SketchUp'!$A$1:$CZ$1,0))&amp;"",""))))),1))</f>
        <v/>
      </c>
      <c r="J117" s="18" t="n"/>
      <c r="K117" s="19">
        <f>IFERROR(INDEX('Relatório do SketchUp'!$A$114:$CZ$114,MATCH("Preço estimado",'Relatório do SketchUp'!$A$1:$CZ$1,0))&amp;"",IFERROR(INDEX('Relatório do SketchUp'!$A$114:$CZ$114,MATCH("f16_preco",'Relatório do SketchUp'!$A$1:$CZ$1,0))&amp;"",""))</f>
        <v/>
      </c>
      <c r="L117" s="20" t="n"/>
      <c r="M117" s="21">
        <f>IF(OR(I117="",L117=""),"",I117*L117)</f>
        <v/>
      </c>
      <c r="N117" s="19">
        <f>IF(IFERROR(INDEX('Relatório do SketchUp'!$A$114:$CZ$114,MATCH("Fornecedor",'Relatório do SketchUp'!$A$1:$CZ$1,0))&amp;"",IFERROR(INDEX('Relatório do SketchUp'!$A$114:$CZ$114,MATCH("f09_fornecedor",'Relatório do SketchUp'!$A$1:$CZ$1,0))&amp;"",""))&lt;&gt;"",IFERROR(INDEX('Relatório do SketchUp'!$A$114:$CZ$114,MATCH("Fornecedor",'Relatório do SketchUp'!$A$1:$CZ$1,0))&amp;"",IFERROR(INDEX('Relatório do SketchUp'!$A$114:$CZ$114,MATCH("f09_fornecedor",'Relatório do SketchUp'!$A$1:$CZ$1,0))&amp;"","")),IF(IFERROR(INDEX('Relatório do SketchUp'!$A$114:$CZ$114,MATCH("Marca",'Relatório do SketchUp'!$A$1:$CZ$1,0))&amp;"",IFERROR(INDEX('Relatório do SketchUp'!$A$114:$CZ$114,MATCH("f01_marca",'Relatório do SketchUp'!$A$1:$CZ$1,0))&amp;"",""))&lt;&gt;"",IFERROR(INDEX('Relatório do SketchUp'!$A$114:$CZ$114,MATCH("Marca",'Relatório do SketchUp'!$A$1:$CZ$1,0))&amp;"",IFERROR(INDEX('Relatório do SketchUp'!$A$114:$CZ$114,MATCH("f01_marca",'Relatório do SketchUp'!$A$1:$CZ$1,0))&amp;"","")),""))</f>
        <v/>
      </c>
      <c r="O117" s="19">
        <f>_xlfn.TEXTJOIN(" · ",TRUE,IFERROR(INDEX('Relatório do SketchUp'!$A$114:$CZ$114,MATCH("WhatsApp",'Relatório do SketchUp'!$A$1:$CZ$1,0))&amp;"",IFERROR(INDEX('Relatório do SketchUp'!$A$114:$CZ$114,MATCH("f11_whatsapp",'Relatório do SketchUp'!$A$1:$CZ$1,0))&amp;"","")),IFERROR(INDEX('Relatório do SketchUp'!$A$114:$CZ$114,MATCH("Telefone",'Relatório do SketchUp'!$A$1:$CZ$1,0))&amp;"",IFERROR(INDEX('Relatório do SketchUp'!$A$114:$CZ$114,MATCH("f10_telefone",'Relatório do SketchUp'!$A$1:$CZ$1,0))&amp;"","")),IFERROR(INDEX('Relatório do SketchUp'!$A$114:$CZ$114,MATCH("E-mail",'Relatório do SketchUp'!$A$1:$CZ$1,0))&amp;"",IFERROR(INDEX('Relatório do SketchUp'!$A$114:$CZ$114,MATCH("f12_email",'Relatório do SketchUp'!$A$1:$CZ$1,0))&amp;"","")))</f>
        <v/>
      </c>
      <c r="P117" s="19">
        <f>IFERROR(INDEX('Relatório do SketchUp'!$A$114:$CZ$114,MATCH("Página do produto",'Relatório do SketchUp'!$A$1:$CZ$1,0))&amp;"",IFERROR(INDEX('Relatório do SketchUp'!$A$114:$CZ$114,MATCH("f15_link_produto",'Relatório do SketchUp'!$A$1:$CZ$1,0))&amp;"",IFERROR(INDEX('Relatório do SketchUp'!$A$114:$CZ$114,MATCH("Onde comprar",'Relatório do SketchUp'!$A$1:$CZ$1,0))&amp;"",IFERROR(INDEX('Relatório do SketchUp'!$A$114:$CZ$114,MATCH("f14_onde_comprar",'Relatório do SketchUp'!$A$1:$CZ$1,0))&amp;"",IFERROR(INDEX('Relatório do SketchUp'!$A$114:$CZ$114,MATCH("Site",'Relatório do SketchUp'!$A$1:$CZ$1,0))&amp;"",IFERROR(INDEX('Relatório do SketchUp'!$A$114:$CZ$114,MATCH("f13_site",'Relatório do SketchUp'!$A$1:$CZ$1,0))&amp;"",""))))))</f>
        <v/>
      </c>
      <c r="Q117" s="18" t="n"/>
      <c r="R117" s="18" t="n"/>
      <c r="S117" s="18" t="n"/>
      <c r="T117" s="22" t="n"/>
      <c r="U117" s="23">
        <f>IF(OR(T117="",Q117=""),"",T117+Q117)</f>
        <v/>
      </c>
      <c r="V117" s="22" t="n"/>
      <c r="W117" s="18" t="n"/>
      <c r="X117" s="18" t="n"/>
    </row>
    <row r="118" ht="18" customHeight="1">
      <c r="A118" s="18" t="n"/>
      <c r="B118" s="18" t="n"/>
      <c r="C118" s="19">
        <f>IFERROR(INDEX('Relatório do SketchUp'!$A$115:$CZ$115,MATCH("Produto",'Relatório do SketchUp'!$A$1:$CZ$1,0))&amp;"",IFERROR(INDEX('Relatório do SketchUp'!$A$115:$CZ$115,MATCH("f02_produto",'Relatório do SketchUp'!$A$1:$CZ$1,0))&amp;"",IFERROR(INDEX('Relatório do SketchUp'!$A$115:$CZ$115,MATCH("Definition Name",'Relatório do SketchUp'!$A$1:$CZ$1,0))&amp;"",IFERROR(INDEX('Relatório do SketchUp'!$A$115:$CZ$115,MATCH("Nome da definição",'Relatório do SketchUp'!$A$1:$CZ$1,0))&amp;"",""))))</f>
        <v/>
      </c>
      <c r="D118" s="19">
        <f>IFERROR(INDEX('Relatório do SketchUp'!$A$115:$CZ$115,MATCH("Marca",'Relatório do SketchUp'!$A$1:$CZ$1,0))&amp;"",IFERROR(INDEX('Relatório do SketchUp'!$A$115:$CZ$115,MATCH("f01_marca",'Relatório do SketchUp'!$A$1:$CZ$1,0))&amp;"",""))</f>
        <v/>
      </c>
      <c r="E118" s="19">
        <f>IFERROR(INDEX('Relatório do SketchUp'!$A$115:$CZ$115,MATCH("Linha",'Relatório do SketchUp'!$A$1:$CZ$1,0))&amp;"",IFERROR(INDEX('Relatório do SketchUp'!$A$115:$CZ$115,MATCH("f04_linha",'Relatório do SketchUp'!$A$1:$CZ$1,0))&amp;"",""))</f>
        <v/>
      </c>
      <c r="F118" s="19">
        <f>IFERROR(INDEX('Relatório do SketchUp'!$A$115:$CZ$115,MATCH("Código do produto",'Relatório do SketchUp'!$A$1:$CZ$1,0))&amp;"",IFERROR(INDEX('Relatório do SketchUp'!$A$115:$CZ$115,MATCH("f03_codigo",'Relatório do SketchUp'!$A$1:$CZ$1,0))&amp;"",""))</f>
        <v/>
      </c>
      <c r="G118" s="19">
        <f>IFERROR(INDEX('Relatório do SketchUp'!$A$115:$CZ$115,MATCH("Dimensões",'Relatório do SketchUp'!$A$1:$CZ$1,0))&amp;"",IFERROR(INDEX('Relatório do SketchUp'!$A$115:$CZ$115,MATCH("f06_dimensoes",'Relatório do SketchUp'!$A$1:$CZ$1,0))&amp;"",""))</f>
        <v/>
      </c>
      <c r="H118" s="19">
        <f>IFERROR(INDEX('Relatório do SketchUp'!$A$115:$CZ$115,MATCH("Acabamento",'Relatório do SketchUp'!$A$1:$CZ$1,0))&amp;"",IFERROR(INDEX('Relatório do SketchUp'!$A$115:$CZ$115,MATCH("f07_acabamento",'Relatório do SketchUp'!$A$1:$CZ$1,0))&amp;"",""))</f>
        <v/>
      </c>
      <c r="I118" s="19">
        <f>IF(C118="","",IFERROR(VALUE(IFERROR(INDEX('Relatório do SketchUp'!$A$115:$CZ$115,MATCH("Quantity",'Relatório do SketchUp'!$A$1:$CZ$1,0))&amp;"",IFERROR(INDEX('Relatório do SketchUp'!$A$115:$CZ$115,MATCH("Quantidade",'Relatório do SketchUp'!$A$1:$CZ$1,0))&amp;"",IFERROR(INDEX('Relatório do SketchUp'!$A$115:$CZ$115,MATCH("Qtd",'Relatório do SketchUp'!$A$1:$CZ$1,0))&amp;"",IFERROR(INDEX('Relatório do SketchUp'!$A$115:$CZ$115,MATCH("Count",'Relatório do SketchUp'!$A$1:$CZ$1,0))&amp;"",""))))),1))</f>
        <v/>
      </c>
      <c r="J118" s="18" t="n"/>
      <c r="K118" s="19">
        <f>IFERROR(INDEX('Relatório do SketchUp'!$A$115:$CZ$115,MATCH("Preço estimado",'Relatório do SketchUp'!$A$1:$CZ$1,0))&amp;"",IFERROR(INDEX('Relatório do SketchUp'!$A$115:$CZ$115,MATCH("f16_preco",'Relatório do SketchUp'!$A$1:$CZ$1,0))&amp;"",""))</f>
        <v/>
      </c>
      <c r="L118" s="20" t="n"/>
      <c r="M118" s="21">
        <f>IF(OR(I118="",L118=""),"",I118*L118)</f>
        <v/>
      </c>
      <c r="N118" s="19">
        <f>IF(IFERROR(INDEX('Relatório do SketchUp'!$A$115:$CZ$115,MATCH("Fornecedor",'Relatório do SketchUp'!$A$1:$CZ$1,0))&amp;"",IFERROR(INDEX('Relatório do SketchUp'!$A$115:$CZ$115,MATCH("f09_fornecedor",'Relatório do SketchUp'!$A$1:$CZ$1,0))&amp;"",""))&lt;&gt;"",IFERROR(INDEX('Relatório do SketchUp'!$A$115:$CZ$115,MATCH("Fornecedor",'Relatório do SketchUp'!$A$1:$CZ$1,0))&amp;"",IFERROR(INDEX('Relatório do SketchUp'!$A$115:$CZ$115,MATCH("f09_fornecedor",'Relatório do SketchUp'!$A$1:$CZ$1,0))&amp;"","")),IF(IFERROR(INDEX('Relatório do SketchUp'!$A$115:$CZ$115,MATCH("Marca",'Relatório do SketchUp'!$A$1:$CZ$1,0))&amp;"",IFERROR(INDEX('Relatório do SketchUp'!$A$115:$CZ$115,MATCH("f01_marca",'Relatório do SketchUp'!$A$1:$CZ$1,0))&amp;"",""))&lt;&gt;"",IFERROR(INDEX('Relatório do SketchUp'!$A$115:$CZ$115,MATCH("Marca",'Relatório do SketchUp'!$A$1:$CZ$1,0))&amp;"",IFERROR(INDEX('Relatório do SketchUp'!$A$115:$CZ$115,MATCH("f01_marca",'Relatório do SketchUp'!$A$1:$CZ$1,0))&amp;"","")),""))</f>
        <v/>
      </c>
      <c r="O118" s="19">
        <f>_xlfn.TEXTJOIN(" · ",TRUE,IFERROR(INDEX('Relatório do SketchUp'!$A$115:$CZ$115,MATCH("WhatsApp",'Relatório do SketchUp'!$A$1:$CZ$1,0))&amp;"",IFERROR(INDEX('Relatório do SketchUp'!$A$115:$CZ$115,MATCH("f11_whatsapp",'Relatório do SketchUp'!$A$1:$CZ$1,0))&amp;"","")),IFERROR(INDEX('Relatório do SketchUp'!$A$115:$CZ$115,MATCH("Telefone",'Relatório do SketchUp'!$A$1:$CZ$1,0))&amp;"",IFERROR(INDEX('Relatório do SketchUp'!$A$115:$CZ$115,MATCH("f10_telefone",'Relatório do SketchUp'!$A$1:$CZ$1,0))&amp;"","")),IFERROR(INDEX('Relatório do SketchUp'!$A$115:$CZ$115,MATCH("E-mail",'Relatório do SketchUp'!$A$1:$CZ$1,0))&amp;"",IFERROR(INDEX('Relatório do SketchUp'!$A$115:$CZ$115,MATCH("f12_email",'Relatório do SketchUp'!$A$1:$CZ$1,0))&amp;"","")))</f>
        <v/>
      </c>
      <c r="P118" s="19">
        <f>IFERROR(INDEX('Relatório do SketchUp'!$A$115:$CZ$115,MATCH("Página do produto",'Relatório do SketchUp'!$A$1:$CZ$1,0))&amp;"",IFERROR(INDEX('Relatório do SketchUp'!$A$115:$CZ$115,MATCH("f15_link_produto",'Relatório do SketchUp'!$A$1:$CZ$1,0))&amp;"",IFERROR(INDEX('Relatório do SketchUp'!$A$115:$CZ$115,MATCH("Onde comprar",'Relatório do SketchUp'!$A$1:$CZ$1,0))&amp;"",IFERROR(INDEX('Relatório do SketchUp'!$A$115:$CZ$115,MATCH("f14_onde_comprar",'Relatório do SketchUp'!$A$1:$CZ$1,0))&amp;"",IFERROR(INDEX('Relatório do SketchUp'!$A$115:$CZ$115,MATCH("Site",'Relatório do SketchUp'!$A$1:$CZ$1,0))&amp;"",IFERROR(INDEX('Relatório do SketchUp'!$A$115:$CZ$115,MATCH("f13_site",'Relatório do SketchUp'!$A$1:$CZ$1,0))&amp;"",""))))))</f>
        <v/>
      </c>
      <c r="Q118" s="18" t="n"/>
      <c r="R118" s="18" t="n"/>
      <c r="S118" s="18" t="n"/>
      <c r="T118" s="22" t="n"/>
      <c r="U118" s="23">
        <f>IF(OR(T118="",Q118=""),"",T118+Q118)</f>
        <v/>
      </c>
      <c r="V118" s="22" t="n"/>
      <c r="W118" s="18" t="n"/>
      <c r="X118" s="18" t="n"/>
    </row>
    <row r="119" ht="18" customHeight="1">
      <c r="A119" s="18" t="n"/>
      <c r="B119" s="18" t="n"/>
      <c r="C119" s="19">
        <f>IFERROR(INDEX('Relatório do SketchUp'!$A$116:$CZ$116,MATCH("Produto",'Relatório do SketchUp'!$A$1:$CZ$1,0))&amp;"",IFERROR(INDEX('Relatório do SketchUp'!$A$116:$CZ$116,MATCH("f02_produto",'Relatório do SketchUp'!$A$1:$CZ$1,0))&amp;"",IFERROR(INDEX('Relatório do SketchUp'!$A$116:$CZ$116,MATCH("Definition Name",'Relatório do SketchUp'!$A$1:$CZ$1,0))&amp;"",IFERROR(INDEX('Relatório do SketchUp'!$A$116:$CZ$116,MATCH("Nome da definição",'Relatório do SketchUp'!$A$1:$CZ$1,0))&amp;"",""))))</f>
        <v/>
      </c>
      <c r="D119" s="19">
        <f>IFERROR(INDEX('Relatório do SketchUp'!$A$116:$CZ$116,MATCH("Marca",'Relatório do SketchUp'!$A$1:$CZ$1,0))&amp;"",IFERROR(INDEX('Relatório do SketchUp'!$A$116:$CZ$116,MATCH("f01_marca",'Relatório do SketchUp'!$A$1:$CZ$1,0))&amp;"",""))</f>
        <v/>
      </c>
      <c r="E119" s="19">
        <f>IFERROR(INDEX('Relatório do SketchUp'!$A$116:$CZ$116,MATCH("Linha",'Relatório do SketchUp'!$A$1:$CZ$1,0))&amp;"",IFERROR(INDEX('Relatório do SketchUp'!$A$116:$CZ$116,MATCH("f04_linha",'Relatório do SketchUp'!$A$1:$CZ$1,0))&amp;"",""))</f>
        <v/>
      </c>
      <c r="F119" s="19">
        <f>IFERROR(INDEX('Relatório do SketchUp'!$A$116:$CZ$116,MATCH("Código do produto",'Relatório do SketchUp'!$A$1:$CZ$1,0))&amp;"",IFERROR(INDEX('Relatório do SketchUp'!$A$116:$CZ$116,MATCH("f03_codigo",'Relatório do SketchUp'!$A$1:$CZ$1,0))&amp;"",""))</f>
        <v/>
      </c>
      <c r="G119" s="19">
        <f>IFERROR(INDEX('Relatório do SketchUp'!$A$116:$CZ$116,MATCH("Dimensões",'Relatório do SketchUp'!$A$1:$CZ$1,0))&amp;"",IFERROR(INDEX('Relatório do SketchUp'!$A$116:$CZ$116,MATCH("f06_dimensoes",'Relatório do SketchUp'!$A$1:$CZ$1,0))&amp;"",""))</f>
        <v/>
      </c>
      <c r="H119" s="19">
        <f>IFERROR(INDEX('Relatório do SketchUp'!$A$116:$CZ$116,MATCH("Acabamento",'Relatório do SketchUp'!$A$1:$CZ$1,0))&amp;"",IFERROR(INDEX('Relatório do SketchUp'!$A$116:$CZ$116,MATCH("f07_acabamento",'Relatório do SketchUp'!$A$1:$CZ$1,0))&amp;"",""))</f>
        <v/>
      </c>
      <c r="I119" s="19">
        <f>IF(C119="","",IFERROR(VALUE(IFERROR(INDEX('Relatório do SketchUp'!$A$116:$CZ$116,MATCH("Quantity",'Relatório do SketchUp'!$A$1:$CZ$1,0))&amp;"",IFERROR(INDEX('Relatório do SketchUp'!$A$116:$CZ$116,MATCH("Quantidade",'Relatório do SketchUp'!$A$1:$CZ$1,0))&amp;"",IFERROR(INDEX('Relatório do SketchUp'!$A$116:$CZ$116,MATCH("Qtd",'Relatório do SketchUp'!$A$1:$CZ$1,0))&amp;"",IFERROR(INDEX('Relatório do SketchUp'!$A$116:$CZ$116,MATCH("Count",'Relatório do SketchUp'!$A$1:$CZ$1,0))&amp;"",""))))),1))</f>
        <v/>
      </c>
      <c r="J119" s="18" t="n"/>
      <c r="K119" s="19">
        <f>IFERROR(INDEX('Relatório do SketchUp'!$A$116:$CZ$116,MATCH("Preço estimado",'Relatório do SketchUp'!$A$1:$CZ$1,0))&amp;"",IFERROR(INDEX('Relatório do SketchUp'!$A$116:$CZ$116,MATCH("f16_preco",'Relatório do SketchUp'!$A$1:$CZ$1,0))&amp;"",""))</f>
        <v/>
      </c>
      <c r="L119" s="20" t="n"/>
      <c r="M119" s="21">
        <f>IF(OR(I119="",L119=""),"",I119*L119)</f>
        <v/>
      </c>
      <c r="N119" s="19">
        <f>IF(IFERROR(INDEX('Relatório do SketchUp'!$A$116:$CZ$116,MATCH("Fornecedor",'Relatório do SketchUp'!$A$1:$CZ$1,0))&amp;"",IFERROR(INDEX('Relatório do SketchUp'!$A$116:$CZ$116,MATCH("f09_fornecedor",'Relatório do SketchUp'!$A$1:$CZ$1,0))&amp;"",""))&lt;&gt;"",IFERROR(INDEX('Relatório do SketchUp'!$A$116:$CZ$116,MATCH("Fornecedor",'Relatório do SketchUp'!$A$1:$CZ$1,0))&amp;"",IFERROR(INDEX('Relatório do SketchUp'!$A$116:$CZ$116,MATCH("f09_fornecedor",'Relatório do SketchUp'!$A$1:$CZ$1,0))&amp;"","")),IF(IFERROR(INDEX('Relatório do SketchUp'!$A$116:$CZ$116,MATCH("Marca",'Relatório do SketchUp'!$A$1:$CZ$1,0))&amp;"",IFERROR(INDEX('Relatório do SketchUp'!$A$116:$CZ$116,MATCH("f01_marca",'Relatório do SketchUp'!$A$1:$CZ$1,0))&amp;"",""))&lt;&gt;"",IFERROR(INDEX('Relatório do SketchUp'!$A$116:$CZ$116,MATCH("Marca",'Relatório do SketchUp'!$A$1:$CZ$1,0))&amp;"",IFERROR(INDEX('Relatório do SketchUp'!$A$116:$CZ$116,MATCH("f01_marca",'Relatório do SketchUp'!$A$1:$CZ$1,0))&amp;"","")),""))</f>
        <v/>
      </c>
      <c r="O119" s="19">
        <f>_xlfn.TEXTJOIN(" · ",TRUE,IFERROR(INDEX('Relatório do SketchUp'!$A$116:$CZ$116,MATCH("WhatsApp",'Relatório do SketchUp'!$A$1:$CZ$1,0))&amp;"",IFERROR(INDEX('Relatório do SketchUp'!$A$116:$CZ$116,MATCH("f11_whatsapp",'Relatório do SketchUp'!$A$1:$CZ$1,0))&amp;"","")),IFERROR(INDEX('Relatório do SketchUp'!$A$116:$CZ$116,MATCH("Telefone",'Relatório do SketchUp'!$A$1:$CZ$1,0))&amp;"",IFERROR(INDEX('Relatório do SketchUp'!$A$116:$CZ$116,MATCH("f10_telefone",'Relatório do SketchUp'!$A$1:$CZ$1,0))&amp;"","")),IFERROR(INDEX('Relatório do SketchUp'!$A$116:$CZ$116,MATCH("E-mail",'Relatório do SketchUp'!$A$1:$CZ$1,0))&amp;"",IFERROR(INDEX('Relatório do SketchUp'!$A$116:$CZ$116,MATCH("f12_email",'Relatório do SketchUp'!$A$1:$CZ$1,0))&amp;"","")))</f>
        <v/>
      </c>
      <c r="P119" s="19">
        <f>IFERROR(INDEX('Relatório do SketchUp'!$A$116:$CZ$116,MATCH("Página do produto",'Relatório do SketchUp'!$A$1:$CZ$1,0))&amp;"",IFERROR(INDEX('Relatório do SketchUp'!$A$116:$CZ$116,MATCH("f15_link_produto",'Relatório do SketchUp'!$A$1:$CZ$1,0))&amp;"",IFERROR(INDEX('Relatório do SketchUp'!$A$116:$CZ$116,MATCH("Onde comprar",'Relatório do SketchUp'!$A$1:$CZ$1,0))&amp;"",IFERROR(INDEX('Relatório do SketchUp'!$A$116:$CZ$116,MATCH("f14_onde_comprar",'Relatório do SketchUp'!$A$1:$CZ$1,0))&amp;"",IFERROR(INDEX('Relatório do SketchUp'!$A$116:$CZ$116,MATCH("Site",'Relatório do SketchUp'!$A$1:$CZ$1,0))&amp;"",IFERROR(INDEX('Relatório do SketchUp'!$A$116:$CZ$116,MATCH("f13_site",'Relatório do SketchUp'!$A$1:$CZ$1,0))&amp;"",""))))))</f>
        <v/>
      </c>
      <c r="Q119" s="18" t="n"/>
      <c r="R119" s="18" t="n"/>
      <c r="S119" s="18" t="n"/>
      <c r="T119" s="22" t="n"/>
      <c r="U119" s="23">
        <f>IF(OR(T119="",Q119=""),"",T119+Q119)</f>
        <v/>
      </c>
      <c r="V119" s="22" t="n"/>
      <c r="W119" s="18" t="n"/>
      <c r="X119" s="18" t="n"/>
    </row>
    <row r="120" ht="18" customHeight="1">
      <c r="A120" s="18" t="n"/>
      <c r="B120" s="18" t="n"/>
      <c r="C120" s="19">
        <f>IFERROR(INDEX('Relatório do SketchUp'!$A$117:$CZ$117,MATCH("Produto",'Relatório do SketchUp'!$A$1:$CZ$1,0))&amp;"",IFERROR(INDEX('Relatório do SketchUp'!$A$117:$CZ$117,MATCH("f02_produto",'Relatório do SketchUp'!$A$1:$CZ$1,0))&amp;"",IFERROR(INDEX('Relatório do SketchUp'!$A$117:$CZ$117,MATCH("Definition Name",'Relatório do SketchUp'!$A$1:$CZ$1,0))&amp;"",IFERROR(INDEX('Relatório do SketchUp'!$A$117:$CZ$117,MATCH("Nome da definição",'Relatório do SketchUp'!$A$1:$CZ$1,0))&amp;"",""))))</f>
        <v/>
      </c>
      <c r="D120" s="19">
        <f>IFERROR(INDEX('Relatório do SketchUp'!$A$117:$CZ$117,MATCH("Marca",'Relatório do SketchUp'!$A$1:$CZ$1,0))&amp;"",IFERROR(INDEX('Relatório do SketchUp'!$A$117:$CZ$117,MATCH("f01_marca",'Relatório do SketchUp'!$A$1:$CZ$1,0))&amp;"",""))</f>
        <v/>
      </c>
      <c r="E120" s="19">
        <f>IFERROR(INDEX('Relatório do SketchUp'!$A$117:$CZ$117,MATCH("Linha",'Relatório do SketchUp'!$A$1:$CZ$1,0))&amp;"",IFERROR(INDEX('Relatório do SketchUp'!$A$117:$CZ$117,MATCH("f04_linha",'Relatório do SketchUp'!$A$1:$CZ$1,0))&amp;"",""))</f>
        <v/>
      </c>
      <c r="F120" s="19">
        <f>IFERROR(INDEX('Relatório do SketchUp'!$A$117:$CZ$117,MATCH("Código do produto",'Relatório do SketchUp'!$A$1:$CZ$1,0))&amp;"",IFERROR(INDEX('Relatório do SketchUp'!$A$117:$CZ$117,MATCH("f03_codigo",'Relatório do SketchUp'!$A$1:$CZ$1,0))&amp;"",""))</f>
        <v/>
      </c>
      <c r="G120" s="19">
        <f>IFERROR(INDEX('Relatório do SketchUp'!$A$117:$CZ$117,MATCH("Dimensões",'Relatório do SketchUp'!$A$1:$CZ$1,0))&amp;"",IFERROR(INDEX('Relatório do SketchUp'!$A$117:$CZ$117,MATCH("f06_dimensoes",'Relatório do SketchUp'!$A$1:$CZ$1,0))&amp;"",""))</f>
        <v/>
      </c>
      <c r="H120" s="19">
        <f>IFERROR(INDEX('Relatório do SketchUp'!$A$117:$CZ$117,MATCH("Acabamento",'Relatório do SketchUp'!$A$1:$CZ$1,0))&amp;"",IFERROR(INDEX('Relatório do SketchUp'!$A$117:$CZ$117,MATCH("f07_acabamento",'Relatório do SketchUp'!$A$1:$CZ$1,0))&amp;"",""))</f>
        <v/>
      </c>
      <c r="I120" s="19">
        <f>IF(C120="","",IFERROR(VALUE(IFERROR(INDEX('Relatório do SketchUp'!$A$117:$CZ$117,MATCH("Quantity",'Relatório do SketchUp'!$A$1:$CZ$1,0))&amp;"",IFERROR(INDEX('Relatório do SketchUp'!$A$117:$CZ$117,MATCH("Quantidade",'Relatório do SketchUp'!$A$1:$CZ$1,0))&amp;"",IFERROR(INDEX('Relatório do SketchUp'!$A$117:$CZ$117,MATCH("Qtd",'Relatório do SketchUp'!$A$1:$CZ$1,0))&amp;"",IFERROR(INDEX('Relatório do SketchUp'!$A$117:$CZ$117,MATCH("Count",'Relatório do SketchUp'!$A$1:$CZ$1,0))&amp;"",""))))),1))</f>
        <v/>
      </c>
      <c r="J120" s="18" t="n"/>
      <c r="K120" s="19">
        <f>IFERROR(INDEX('Relatório do SketchUp'!$A$117:$CZ$117,MATCH("Preço estimado",'Relatório do SketchUp'!$A$1:$CZ$1,0))&amp;"",IFERROR(INDEX('Relatório do SketchUp'!$A$117:$CZ$117,MATCH("f16_preco",'Relatório do SketchUp'!$A$1:$CZ$1,0))&amp;"",""))</f>
        <v/>
      </c>
      <c r="L120" s="20" t="n"/>
      <c r="M120" s="21">
        <f>IF(OR(I120="",L120=""),"",I120*L120)</f>
        <v/>
      </c>
      <c r="N120" s="19">
        <f>IF(IFERROR(INDEX('Relatório do SketchUp'!$A$117:$CZ$117,MATCH("Fornecedor",'Relatório do SketchUp'!$A$1:$CZ$1,0))&amp;"",IFERROR(INDEX('Relatório do SketchUp'!$A$117:$CZ$117,MATCH("f09_fornecedor",'Relatório do SketchUp'!$A$1:$CZ$1,0))&amp;"",""))&lt;&gt;"",IFERROR(INDEX('Relatório do SketchUp'!$A$117:$CZ$117,MATCH("Fornecedor",'Relatório do SketchUp'!$A$1:$CZ$1,0))&amp;"",IFERROR(INDEX('Relatório do SketchUp'!$A$117:$CZ$117,MATCH("f09_fornecedor",'Relatório do SketchUp'!$A$1:$CZ$1,0))&amp;"","")),IF(IFERROR(INDEX('Relatório do SketchUp'!$A$117:$CZ$117,MATCH("Marca",'Relatório do SketchUp'!$A$1:$CZ$1,0))&amp;"",IFERROR(INDEX('Relatório do SketchUp'!$A$117:$CZ$117,MATCH("f01_marca",'Relatório do SketchUp'!$A$1:$CZ$1,0))&amp;"",""))&lt;&gt;"",IFERROR(INDEX('Relatório do SketchUp'!$A$117:$CZ$117,MATCH("Marca",'Relatório do SketchUp'!$A$1:$CZ$1,0))&amp;"",IFERROR(INDEX('Relatório do SketchUp'!$A$117:$CZ$117,MATCH("f01_marca",'Relatório do SketchUp'!$A$1:$CZ$1,0))&amp;"","")),""))</f>
        <v/>
      </c>
      <c r="O120" s="19">
        <f>_xlfn.TEXTJOIN(" · ",TRUE,IFERROR(INDEX('Relatório do SketchUp'!$A$117:$CZ$117,MATCH("WhatsApp",'Relatório do SketchUp'!$A$1:$CZ$1,0))&amp;"",IFERROR(INDEX('Relatório do SketchUp'!$A$117:$CZ$117,MATCH("f11_whatsapp",'Relatório do SketchUp'!$A$1:$CZ$1,0))&amp;"","")),IFERROR(INDEX('Relatório do SketchUp'!$A$117:$CZ$117,MATCH("Telefone",'Relatório do SketchUp'!$A$1:$CZ$1,0))&amp;"",IFERROR(INDEX('Relatório do SketchUp'!$A$117:$CZ$117,MATCH("f10_telefone",'Relatório do SketchUp'!$A$1:$CZ$1,0))&amp;"","")),IFERROR(INDEX('Relatório do SketchUp'!$A$117:$CZ$117,MATCH("E-mail",'Relatório do SketchUp'!$A$1:$CZ$1,0))&amp;"",IFERROR(INDEX('Relatório do SketchUp'!$A$117:$CZ$117,MATCH("f12_email",'Relatório do SketchUp'!$A$1:$CZ$1,0))&amp;"","")))</f>
        <v/>
      </c>
      <c r="P120" s="19">
        <f>IFERROR(INDEX('Relatório do SketchUp'!$A$117:$CZ$117,MATCH("Página do produto",'Relatório do SketchUp'!$A$1:$CZ$1,0))&amp;"",IFERROR(INDEX('Relatório do SketchUp'!$A$117:$CZ$117,MATCH("f15_link_produto",'Relatório do SketchUp'!$A$1:$CZ$1,0))&amp;"",IFERROR(INDEX('Relatório do SketchUp'!$A$117:$CZ$117,MATCH("Onde comprar",'Relatório do SketchUp'!$A$1:$CZ$1,0))&amp;"",IFERROR(INDEX('Relatório do SketchUp'!$A$117:$CZ$117,MATCH("f14_onde_comprar",'Relatório do SketchUp'!$A$1:$CZ$1,0))&amp;"",IFERROR(INDEX('Relatório do SketchUp'!$A$117:$CZ$117,MATCH("Site",'Relatório do SketchUp'!$A$1:$CZ$1,0))&amp;"",IFERROR(INDEX('Relatório do SketchUp'!$A$117:$CZ$117,MATCH("f13_site",'Relatório do SketchUp'!$A$1:$CZ$1,0))&amp;"",""))))))</f>
        <v/>
      </c>
      <c r="Q120" s="18" t="n"/>
      <c r="R120" s="18" t="n"/>
      <c r="S120" s="18" t="n"/>
      <c r="T120" s="22" t="n"/>
      <c r="U120" s="23">
        <f>IF(OR(T120="",Q120=""),"",T120+Q120)</f>
        <v/>
      </c>
      <c r="V120" s="22" t="n"/>
      <c r="W120" s="18" t="n"/>
      <c r="X120" s="18" t="n"/>
    </row>
    <row r="121" ht="18" customHeight="1">
      <c r="A121" s="18" t="n"/>
      <c r="B121" s="18" t="n"/>
      <c r="C121" s="19">
        <f>IFERROR(INDEX('Relatório do SketchUp'!$A$118:$CZ$118,MATCH("Produto",'Relatório do SketchUp'!$A$1:$CZ$1,0))&amp;"",IFERROR(INDEX('Relatório do SketchUp'!$A$118:$CZ$118,MATCH("f02_produto",'Relatório do SketchUp'!$A$1:$CZ$1,0))&amp;"",IFERROR(INDEX('Relatório do SketchUp'!$A$118:$CZ$118,MATCH("Definition Name",'Relatório do SketchUp'!$A$1:$CZ$1,0))&amp;"",IFERROR(INDEX('Relatório do SketchUp'!$A$118:$CZ$118,MATCH("Nome da definição",'Relatório do SketchUp'!$A$1:$CZ$1,0))&amp;"",""))))</f>
        <v/>
      </c>
      <c r="D121" s="19">
        <f>IFERROR(INDEX('Relatório do SketchUp'!$A$118:$CZ$118,MATCH("Marca",'Relatório do SketchUp'!$A$1:$CZ$1,0))&amp;"",IFERROR(INDEX('Relatório do SketchUp'!$A$118:$CZ$118,MATCH("f01_marca",'Relatório do SketchUp'!$A$1:$CZ$1,0))&amp;"",""))</f>
        <v/>
      </c>
      <c r="E121" s="19">
        <f>IFERROR(INDEX('Relatório do SketchUp'!$A$118:$CZ$118,MATCH("Linha",'Relatório do SketchUp'!$A$1:$CZ$1,0))&amp;"",IFERROR(INDEX('Relatório do SketchUp'!$A$118:$CZ$118,MATCH("f04_linha",'Relatório do SketchUp'!$A$1:$CZ$1,0))&amp;"",""))</f>
        <v/>
      </c>
      <c r="F121" s="19">
        <f>IFERROR(INDEX('Relatório do SketchUp'!$A$118:$CZ$118,MATCH("Código do produto",'Relatório do SketchUp'!$A$1:$CZ$1,0))&amp;"",IFERROR(INDEX('Relatório do SketchUp'!$A$118:$CZ$118,MATCH("f03_codigo",'Relatório do SketchUp'!$A$1:$CZ$1,0))&amp;"",""))</f>
        <v/>
      </c>
      <c r="G121" s="19">
        <f>IFERROR(INDEX('Relatório do SketchUp'!$A$118:$CZ$118,MATCH("Dimensões",'Relatório do SketchUp'!$A$1:$CZ$1,0))&amp;"",IFERROR(INDEX('Relatório do SketchUp'!$A$118:$CZ$118,MATCH("f06_dimensoes",'Relatório do SketchUp'!$A$1:$CZ$1,0))&amp;"",""))</f>
        <v/>
      </c>
      <c r="H121" s="19">
        <f>IFERROR(INDEX('Relatório do SketchUp'!$A$118:$CZ$118,MATCH("Acabamento",'Relatório do SketchUp'!$A$1:$CZ$1,0))&amp;"",IFERROR(INDEX('Relatório do SketchUp'!$A$118:$CZ$118,MATCH("f07_acabamento",'Relatório do SketchUp'!$A$1:$CZ$1,0))&amp;"",""))</f>
        <v/>
      </c>
      <c r="I121" s="19">
        <f>IF(C121="","",IFERROR(VALUE(IFERROR(INDEX('Relatório do SketchUp'!$A$118:$CZ$118,MATCH("Quantity",'Relatório do SketchUp'!$A$1:$CZ$1,0))&amp;"",IFERROR(INDEX('Relatório do SketchUp'!$A$118:$CZ$118,MATCH("Quantidade",'Relatório do SketchUp'!$A$1:$CZ$1,0))&amp;"",IFERROR(INDEX('Relatório do SketchUp'!$A$118:$CZ$118,MATCH("Qtd",'Relatório do SketchUp'!$A$1:$CZ$1,0))&amp;"",IFERROR(INDEX('Relatório do SketchUp'!$A$118:$CZ$118,MATCH("Count",'Relatório do SketchUp'!$A$1:$CZ$1,0))&amp;"",""))))),1))</f>
        <v/>
      </c>
      <c r="J121" s="18" t="n"/>
      <c r="K121" s="19">
        <f>IFERROR(INDEX('Relatório do SketchUp'!$A$118:$CZ$118,MATCH("Preço estimado",'Relatório do SketchUp'!$A$1:$CZ$1,0))&amp;"",IFERROR(INDEX('Relatório do SketchUp'!$A$118:$CZ$118,MATCH("f16_preco",'Relatório do SketchUp'!$A$1:$CZ$1,0))&amp;"",""))</f>
        <v/>
      </c>
      <c r="L121" s="20" t="n"/>
      <c r="M121" s="21">
        <f>IF(OR(I121="",L121=""),"",I121*L121)</f>
        <v/>
      </c>
      <c r="N121" s="19">
        <f>IF(IFERROR(INDEX('Relatório do SketchUp'!$A$118:$CZ$118,MATCH("Fornecedor",'Relatório do SketchUp'!$A$1:$CZ$1,0))&amp;"",IFERROR(INDEX('Relatório do SketchUp'!$A$118:$CZ$118,MATCH("f09_fornecedor",'Relatório do SketchUp'!$A$1:$CZ$1,0))&amp;"",""))&lt;&gt;"",IFERROR(INDEX('Relatório do SketchUp'!$A$118:$CZ$118,MATCH("Fornecedor",'Relatório do SketchUp'!$A$1:$CZ$1,0))&amp;"",IFERROR(INDEX('Relatório do SketchUp'!$A$118:$CZ$118,MATCH("f09_fornecedor",'Relatório do SketchUp'!$A$1:$CZ$1,0))&amp;"","")),IF(IFERROR(INDEX('Relatório do SketchUp'!$A$118:$CZ$118,MATCH("Marca",'Relatório do SketchUp'!$A$1:$CZ$1,0))&amp;"",IFERROR(INDEX('Relatório do SketchUp'!$A$118:$CZ$118,MATCH("f01_marca",'Relatório do SketchUp'!$A$1:$CZ$1,0))&amp;"",""))&lt;&gt;"",IFERROR(INDEX('Relatório do SketchUp'!$A$118:$CZ$118,MATCH("Marca",'Relatório do SketchUp'!$A$1:$CZ$1,0))&amp;"",IFERROR(INDEX('Relatório do SketchUp'!$A$118:$CZ$118,MATCH("f01_marca",'Relatório do SketchUp'!$A$1:$CZ$1,0))&amp;"","")),""))</f>
        <v/>
      </c>
      <c r="O121" s="19">
        <f>_xlfn.TEXTJOIN(" · ",TRUE,IFERROR(INDEX('Relatório do SketchUp'!$A$118:$CZ$118,MATCH("WhatsApp",'Relatório do SketchUp'!$A$1:$CZ$1,0))&amp;"",IFERROR(INDEX('Relatório do SketchUp'!$A$118:$CZ$118,MATCH("f11_whatsapp",'Relatório do SketchUp'!$A$1:$CZ$1,0))&amp;"","")),IFERROR(INDEX('Relatório do SketchUp'!$A$118:$CZ$118,MATCH("Telefone",'Relatório do SketchUp'!$A$1:$CZ$1,0))&amp;"",IFERROR(INDEX('Relatório do SketchUp'!$A$118:$CZ$118,MATCH("f10_telefone",'Relatório do SketchUp'!$A$1:$CZ$1,0))&amp;"","")),IFERROR(INDEX('Relatório do SketchUp'!$A$118:$CZ$118,MATCH("E-mail",'Relatório do SketchUp'!$A$1:$CZ$1,0))&amp;"",IFERROR(INDEX('Relatório do SketchUp'!$A$118:$CZ$118,MATCH("f12_email",'Relatório do SketchUp'!$A$1:$CZ$1,0))&amp;"","")))</f>
        <v/>
      </c>
      <c r="P121" s="19">
        <f>IFERROR(INDEX('Relatório do SketchUp'!$A$118:$CZ$118,MATCH("Página do produto",'Relatório do SketchUp'!$A$1:$CZ$1,0))&amp;"",IFERROR(INDEX('Relatório do SketchUp'!$A$118:$CZ$118,MATCH("f15_link_produto",'Relatório do SketchUp'!$A$1:$CZ$1,0))&amp;"",IFERROR(INDEX('Relatório do SketchUp'!$A$118:$CZ$118,MATCH("Onde comprar",'Relatório do SketchUp'!$A$1:$CZ$1,0))&amp;"",IFERROR(INDEX('Relatório do SketchUp'!$A$118:$CZ$118,MATCH("f14_onde_comprar",'Relatório do SketchUp'!$A$1:$CZ$1,0))&amp;"",IFERROR(INDEX('Relatório do SketchUp'!$A$118:$CZ$118,MATCH("Site",'Relatório do SketchUp'!$A$1:$CZ$1,0))&amp;"",IFERROR(INDEX('Relatório do SketchUp'!$A$118:$CZ$118,MATCH("f13_site",'Relatório do SketchUp'!$A$1:$CZ$1,0))&amp;"",""))))))</f>
        <v/>
      </c>
      <c r="Q121" s="18" t="n"/>
      <c r="R121" s="18" t="n"/>
      <c r="S121" s="18" t="n"/>
      <c r="T121" s="22" t="n"/>
      <c r="U121" s="23">
        <f>IF(OR(T121="",Q121=""),"",T121+Q121)</f>
        <v/>
      </c>
      <c r="V121" s="22" t="n"/>
      <c r="W121" s="18" t="n"/>
      <c r="X121" s="18" t="n"/>
    </row>
    <row r="122" ht="18" customHeight="1">
      <c r="A122" s="18" t="n"/>
      <c r="B122" s="18" t="n"/>
      <c r="C122" s="19">
        <f>IFERROR(INDEX('Relatório do SketchUp'!$A$119:$CZ$119,MATCH("Produto",'Relatório do SketchUp'!$A$1:$CZ$1,0))&amp;"",IFERROR(INDEX('Relatório do SketchUp'!$A$119:$CZ$119,MATCH("f02_produto",'Relatório do SketchUp'!$A$1:$CZ$1,0))&amp;"",IFERROR(INDEX('Relatório do SketchUp'!$A$119:$CZ$119,MATCH("Definition Name",'Relatório do SketchUp'!$A$1:$CZ$1,0))&amp;"",IFERROR(INDEX('Relatório do SketchUp'!$A$119:$CZ$119,MATCH("Nome da definição",'Relatório do SketchUp'!$A$1:$CZ$1,0))&amp;"",""))))</f>
        <v/>
      </c>
      <c r="D122" s="19">
        <f>IFERROR(INDEX('Relatório do SketchUp'!$A$119:$CZ$119,MATCH("Marca",'Relatório do SketchUp'!$A$1:$CZ$1,0))&amp;"",IFERROR(INDEX('Relatório do SketchUp'!$A$119:$CZ$119,MATCH("f01_marca",'Relatório do SketchUp'!$A$1:$CZ$1,0))&amp;"",""))</f>
        <v/>
      </c>
      <c r="E122" s="19">
        <f>IFERROR(INDEX('Relatório do SketchUp'!$A$119:$CZ$119,MATCH("Linha",'Relatório do SketchUp'!$A$1:$CZ$1,0))&amp;"",IFERROR(INDEX('Relatório do SketchUp'!$A$119:$CZ$119,MATCH("f04_linha",'Relatório do SketchUp'!$A$1:$CZ$1,0))&amp;"",""))</f>
        <v/>
      </c>
      <c r="F122" s="19">
        <f>IFERROR(INDEX('Relatório do SketchUp'!$A$119:$CZ$119,MATCH("Código do produto",'Relatório do SketchUp'!$A$1:$CZ$1,0))&amp;"",IFERROR(INDEX('Relatório do SketchUp'!$A$119:$CZ$119,MATCH("f03_codigo",'Relatório do SketchUp'!$A$1:$CZ$1,0))&amp;"",""))</f>
        <v/>
      </c>
      <c r="G122" s="19">
        <f>IFERROR(INDEX('Relatório do SketchUp'!$A$119:$CZ$119,MATCH("Dimensões",'Relatório do SketchUp'!$A$1:$CZ$1,0))&amp;"",IFERROR(INDEX('Relatório do SketchUp'!$A$119:$CZ$119,MATCH("f06_dimensoes",'Relatório do SketchUp'!$A$1:$CZ$1,0))&amp;"",""))</f>
        <v/>
      </c>
      <c r="H122" s="19">
        <f>IFERROR(INDEX('Relatório do SketchUp'!$A$119:$CZ$119,MATCH("Acabamento",'Relatório do SketchUp'!$A$1:$CZ$1,0))&amp;"",IFERROR(INDEX('Relatório do SketchUp'!$A$119:$CZ$119,MATCH("f07_acabamento",'Relatório do SketchUp'!$A$1:$CZ$1,0))&amp;"",""))</f>
        <v/>
      </c>
      <c r="I122" s="19">
        <f>IF(C122="","",IFERROR(VALUE(IFERROR(INDEX('Relatório do SketchUp'!$A$119:$CZ$119,MATCH("Quantity",'Relatório do SketchUp'!$A$1:$CZ$1,0))&amp;"",IFERROR(INDEX('Relatório do SketchUp'!$A$119:$CZ$119,MATCH("Quantidade",'Relatório do SketchUp'!$A$1:$CZ$1,0))&amp;"",IFERROR(INDEX('Relatório do SketchUp'!$A$119:$CZ$119,MATCH("Qtd",'Relatório do SketchUp'!$A$1:$CZ$1,0))&amp;"",IFERROR(INDEX('Relatório do SketchUp'!$A$119:$CZ$119,MATCH("Count",'Relatório do SketchUp'!$A$1:$CZ$1,0))&amp;"",""))))),1))</f>
        <v/>
      </c>
      <c r="J122" s="18" t="n"/>
      <c r="K122" s="19">
        <f>IFERROR(INDEX('Relatório do SketchUp'!$A$119:$CZ$119,MATCH("Preço estimado",'Relatório do SketchUp'!$A$1:$CZ$1,0))&amp;"",IFERROR(INDEX('Relatório do SketchUp'!$A$119:$CZ$119,MATCH("f16_preco",'Relatório do SketchUp'!$A$1:$CZ$1,0))&amp;"",""))</f>
        <v/>
      </c>
      <c r="L122" s="20" t="n"/>
      <c r="M122" s="21">
        <f>IF(OR(I122="",L122=""),"",I122*L122)</f>
        <v/>
      </c>
      <c r="N122" s="19">
        <f>IF(IFERROR(INDEX('Relatório do SketchUp'!$A$119:$CZ$119,MATCH("Fornecedor",'Relatório do SketchUp'!$A$1:$CZ$1,0))&amp;"",IFERROR(INDEX('Relatório do SketchUp'!$A$119:$CZ$119,MATCH("f09_fornecedor",'Relatório do SketchUp'!$A$1:$CZ$1,0))&amp;"",""))&lt;&gt;"",IFERROR(INDEX('Relatório do SketchUp'!$A$119:$CZ$119,MATCH("Fornecedor",'Relatório do SketchUp'!$A$1:$CZ$1,0))&amp;"",IFERROR(INDEX('Relatório do SketchUp'!$A$119:$CZ$119,MATCH("f09_fornecedor",'Relatório do SketchUp'!$A$1:$CZ$1,0))&amp;"","")),IF(IFERROR(INDEX('Relatório do SketchUp'!$A$119:$CZ$119,MATCH("Marca",'Relatório do SketchUp'!$A$1:$CZ$1,0))&amp;"",IFERROR(INDEX('Relatório do SketchUp'!$A$119:$CZ$119,MATCH("f01_marca",'Relatório do SketchUp'!$A$1:$CZ$1,0))&amp;"",""))&lt;&gt;"",IFERROR(INDEX('Relatório do SketchUp'!$A$119:$CZ$119,MATCH("Marca",'Relatório do SketchUp'!$A$1:$CZ$1,0))&amp;"",IFERROR(INDEX('Relatório do SketchUp'!$A$119:$CZ$119,MATCH("f01_marca",'Relatório do SketchUp'!$A$1:$CZ$1,0))&amp;"","")),""))</f>
        <v/>
      </c>
      <c r="O122" s="19">
        <f>_xlfn.TEXTJOIN(" · ",TRUE,IFERROR(INDEX('Relatório do SketchUp'!$A$119:$CZ$119,MATCH("WhatsApp",'Relatório do SketchUp'!$A$1:$CZ$1,0))&amp;"",IFERROR(INDEX('Relatório do SketchUp'!$A$119:$CZ$119,MATCH("f11_whatsapp",'Relatório do SketchUp'!$A$1:$CZ$1,0))&amp;"","")),IFERROR(INDEX('Relatório do SketchUp'!$A$119:$CZ$119,MATCH("Telefone",'Relatório do SketchUp'!$A$1:$CZ$1,0))&amp;"",IFERROR(INDEX('Relatório do SketchUp'!$A$119:$CZ$119,MATCH("f10_telefone",'Relatório do SketchUp'!$A$1:$CZ$1,0))&amp;"","")),IFERROR(INDEX('Relatório do SketchUp'!$A$119:$CZ$119,MATCH("E-mail",'Relatório do SketchUp'!$A$1:$CZ$1,0))&amp;"",IFERROR(INDEX('Relatório do SketchUp'!$A$119:$CZ$119,MATCH("f12_email",'Relatório do SketchUp'!$A$1:$CZ$1,0))&amp;"","")))</f>
        <v/>
      </c>
      <c r="P122" s="19">
        <f>IFERROR(INDEX('Relatório do SketchUp'!$A$119:$CZ$119,MATCH("Página do produto",'Relatório do SketchUp'!$A$1:$CZ$1,0))&amp;"",IFERROR(INDEX('Relatório do SketchUp'!$A$119:$CZ$119,MATCH("f15_link_produto",'Relatório do SketchUp'!$A$1:$CZ$1,0))&amp;"",IFERROR(INDEX('Relatório do SketchUp'!$A$119:$CZ$119,MATCH("Onde comprar",'Relatório do SketchUp'!$A$1:$CZ$1,0))&amp;"",IFERROR(INDEX('Relatório do SketchUp'!$A$119:$CZ$119,MATCH("f14_onde_comprar",'Relatório do SketchUp'!$A$1:$CZ$1,0))&amp;"",IFERROR(INDEX('Relatório do SketchUp'!$A$119:$CZ$119,MATCH("Site",'Relatório do SketchUp'!$A$1:$CZ$1,0))&amp;"",IFERROR(INDEX('Relatório do SketchUp'!$A$119:$CZ$119,MATCH("f13_site",'Relatório do SketchUp'!$A$1:$CZ$1,0))&amp;"",""))))))</f>
        <v/>
      </c>
      <c r="Q122" s="18" t="n"/>
      <c r="R122" s="18" t="n"/>
      <c r="S122" s="18" t="n"/>
      <c r="T122" s="22" t="n"/>
      <c r="U122" s="23">
        <f>IF(OR(T122="",Q122=""),"",T122+Q122)</f>
        <v/>
      </c>
      <c r="V122" s="22" t="n"/>
      <c r="W122" s="18" t="n"/>
      <c r="X122" s="18" t="n"/>
    </row>
    <row r="123" ht="18" customHeight="1">
      <c r="A123" s="18" t="n"/>
      <c r="B123" s="18" t="n"/>
      <c r="C123" s="19">
        <f>IFERROR(INDEX('Relatório do SketchUp'!$A$120:$CZ$120,MATCH("Produto",'Relatório do SketchUp'!$A$1:$CZ$1,0))&amp;"",IFERROR(INDEX('Relatório do SketchUp'!$A$120:$CZ$120,MATCH("f02_produto",'Relatório do SketchUp'!$A$1:$CZ$1,0))&amp;"",IFERROR(INDEX('Relatório do SketchUp'!$A$120:$CZ$120,MATCH("Definition Name",'Relatório do SketchUp'!$A$1:$CZ$1,0))&amp;"",IFERROR(INDEX('Relatório do SketchUp'!$A$120:$CZ$120,MATCH("Nome da definição",'Relatório do SketchUp'!$A$1:$CZ$1,0))&amp;"",""))))</f>
        <v/>
      </c>
      <c r="D123" s="19">
        <f>IFERROR(INDEX('Relatório do SketchUp'!$A$120:$CZ$120,MATCH("Marca",'Relatório do SketchUp'!$A$1:$CZ$1,0))&amp;"",IFERROR(INDEX('Relatório do SketchUp'!$A$120:$CZ$120,MATCH("f01_marca",'Relatório do SketchUp'!$A$1:$CZ$1,0))&amp;"",""))</f>
        <v/>
      </c>
      <c r="E123" s="19">
        <f>IFERROR(INDEX('Relatório do SketchUp'!$A$120:$CZ$120,MATCH("Linha",'Relatório do SketchUp'!$A$1:$CZ$1,0))&amp;"",IFERROR(INDEX('Relatório do SketchUp'!$A$120:$CZ$120,MATCH("f04_linha",'Relatório do SketchUp'!$A$1:$CZ$1,0))&amp;"",""))</f>
        <v/>
      </c>
      <c r="F123" s="19">
        <f>IFERROR(INDEX('Relatório do SketchUp'!$A$120:$CZ$120,MATCH("Código do produto",'Relatório do SketchUp'!$A$1:$CZ$1,0))&amp;"",IFERROR(INDEX('Relatório do SketchUp'!$A$120:$CZ$120,MATCH("f03_codigo",'Relatório do SketchUp'!$A$1:$CZ$1,0))&amp;"",""))</f>
        <v/>
      </c>
      <c r="G123" s="19">
        <f>IFERROR(INDEX('Relatório do SketchUp'!$A$120:$CZ$120,MATCH("Dimensões",'Relatório do SketchUp'!$A$1:$CZ$1,0))&amp;"",IFERROR(INDEX('Relatório do SketchUp'!$A$120:$CZ$120,MATCH("f06_dimensoes",'Relatório do SketchUp'!$A$1:$CZ$1,0))&amp;"",""))</f>
        <v/>
      </c>
      <c r="H123" s="19">
        <f>IFERROR(INDEX('Relatório do SketchUp'!$A$120:$CZ$120,MATCH("Acabamento",'Relatório do SketchUp'!$A$1:$CZ$1,0))&amp;"",IFERROR(INDEX('Relatório do SketchUp'!$A$120:$CZ$120,MATCH("f07_acabamento",'Relatório do SketchUp'!$A$1:$CZ$1,0))&amp;"",""))</f>
        <v/>
      </c>
      <c r="I123" s="19">
        <f>IF(C123="","",IFERROR(VALUE(IFERROR(INDEX('Relatório do SketchUp'!$A$120:$CZ$120,MATCH("Quantity",'Relatório do SketchUp'!$A$1:$CZ$1,0))&amp;"",IFERROR(INDEX('Relatório do SketchUp'!$A$120:$CZ$120,MATCH("Quantidade",'Relatório do SketchUp'!$A$1:$CZ$1,0))&amp;"",IFERROR(INDEX('Relatório do SketchUp'!$A$120:$CZ$120,MATCH("Qtd",'Relatório do SketchUp'!$A$1:$CZ$1,0))&amp;"",IFERROR(INDEX('Relatório do SketchUp'!$A$120:$CZ$120,MATCH("Count",'Relatório do SketchUp'!$A$1:$CZ$1,0))&amp;"",""))))),1))</f>
        <v/>
      </c>
      <c r="J123" s="18" t="n"/>
      <c r="K123" s="19">
        <f>IFERROR(INDEX('Relatório do SketchUp'!$A$120:$CZ$120,MATCH("Preço estimado",'Relatório do SketchUp'!$A$1:$CZ$1,0))&amp;"",IFERROR(INDEX('Relatório do SketchUp'!$A$120:$CZ$120,MATCH("f16_preco",'Relatório do SketchUp'!$A$1:$CZ$1,0))&amp;"",""))</f>
        <v/>
      </c>
      <c r="L123" s="20" t="n"/>
      <c r="M123" s="21">
        <f>IF(OR(I123="",L123=""),"",I123*L123)</f>
        <v/>
      </c>
      <c r="N123" s="19">
        <f>IF(IFERROR(INDEX('Relatório do SketchUp'!$A$120:$CZ$120,MATCH("Fornecedor",'Relatório do SketchUp'!$A$1:$CZ$1,0))&amp;"",IFERROR(INDEX('Relatório do SketchUp'!$A$120:$CZ$120,MATCH("f09_fornecedor",'Relatório do SketchUp'!$A$1:$CZ$1,0))&amp;"",""))&lt;&gt;"",IFERROR(INDEX('Relatório do SketchUp'!$A$120:$CZ$120,MATCH("Fornecedor",'Relatório do SketchUp'!$A$1:$CZ$1,0))&amp;"",IFERROR(INDEX('Relatório do SketchUp'!$A$120:$CZ$120,MATCH("f09_fornecedor",'Relatório do SketchUp'!$A$1:$CZ$1,0))&amp;"","")),IF(IFERROR(INDEX('Relatório do SketchUp'!$A$120:$CZ$120,MATCH("Marca",'Relatório do SketchUp'!$A$1:$CZ$1,0))&amp;"",IFERROR(INDEX('Relatório do SketchUp'!$A$120:$CZ$120,MATCH("f01_marca",'Relatório do SketchUp'!$A$1:$CZ$1,0))&amp;"",""))&lt;&gt;"",IFERROR(INDEX('Relatório do SketchUp'!$A$120:$CZ$120,MATCH("Marca",'Relatório do SketchUp'!$A$1:$CZ$1,0))&amp;"",IFERROR(INDEX('Relatório do SketchUp'!$A$120:$CZ$120,MATCH("f01_marca",'Relatório do SketchUp'!$A$1:$CZ$1,0))&amp;"","")),""))</f>
        <v/>
      </c>
      <c r="O123" s="19">
        <f>_xlfn.TEXTJOIN(" · ",TRUE,IFERROR(INDEX('Relatório do SketchUp'!$A$120:$CZ$120,MATCH("WhatsApp",'Relatório do SketchUp'!$A$1:$CZ$1,0))&amp;"",IFERROR(INDEX('Relatório do SketchUp'!$A$120:$CZ$120,MATCH("f11_whatsapp",'Relatório do SketchUp'!$A$1:$CZ$1,0))&amp;"","")),IFERROR(INDEX('Relatório do SketchUp'!$A$120:$CZ$120,MATCH("Telefone",'Relatório do SketchUp'!$A$1:$CZ$1,0))&amp;"",IFERROR(INDEX('Relatório do SketchUp'!$A$120:$CZ$120,MATCH("f10_telefone",'Relatório do SketchUp'!$A$1:$CZ$1,0))&amp;"","")),IFERROR(INDEX('Relatório do SketchUp'!$A$120:$CZ$120,MATCH("E-mail",'Relatório do SketchUp'!$A$1:$CZ$1,0))&amp;"",IFERROR(INDEX('Relatório do SketchUp'!$A$120:$CZ$120,MATCH("f12_email",'Relatório do SketchUp'!$A$1:$CZ$1,0))&amp;"","")))</f>
        <v/>
      </c>
      <c r="P123" s="19">
        <f>IFERROR(INDEX('Relatório do SketchUp'!$A$120:$CZ$120,MATCH("Página do produto",'Relatório do SketchUp'!$A$1:$CZ$1,0))&amp;"",IFERROR(INDEX('Relatório do SketchUp'!$A$120:$CZ$120,MATCH("f15_link_produto",'Relatório do SketchUp'!$A$1:$CZ$1,0))&amp;"",IFERROR(INDEX('Relatório do SketchUp'!$A$120:$CZ$120,MATCH("Onde comprar",'Relatório do SketchUp'!$A$1:$CZ$1,0))&amp;"",IFERROR(INDEX('Relatório do SketchUp'!$A$120:$CZ$120,MATCH("f14_onde_comprar",'Relatório do SketchUp'!$A$1:$CZ$1,0))&amp;"",IFERROR(INDEX('Relatório do SketchUp'!$A$120:$CZ$120,MATCH("Site",'Relatório do SketchUp'!$A$1:$CZ$1,0))&amp;"",IFERROR(INDEX('Relatório do SketchUp'!$A$120:$CZ$120,MATCH("f13_site",'Relatório do SketchUp'!$A$1:$CZ$1,0))&amp;"",""))))))</f>
        <v/>
      </c>
      <c r="Q123" s="18" t="n"/>
      <c r="R123" s="18" t="n"/>
      <c r="S123" s="18" t="n"/>
      <c r="T123" s="22" t="n"/>
      <c r="U123" s="23">
        <f>IF(OR(T123="",Q123=""),"",T123+Q123)</f>
        <v/>
      </c>
      <c r="V123" s="22" t="n"/>
      <c r="W123" s="18" t="n"/>
      <c r="X123" s="18" t="n"/>
    </row>
    <row r="124" ht="18" customHeight="1">
      <c r="A124" s="18" t="n"/>
      <c r="B124" s="18" t="n"/>
      <c r="C124" s="19">
        <f>IFERROR(INDEX('Relatório do SketchUp'!$A$121:$CZ$121,MATCH("Produto",'Relatório do SketchUp'!$A$1:$CZ$1,0))&amp;"",IFERROR(INDEX('Relatório do SketchUp'!$A$121:$CZ$121,MATCH("f02_produto",'Relatório do SketchUp'!$A$1:$CZ$1,0))&amp;"",IFERROR(INDEX('Relatório do SketchUp'!$A$121:$CZ$121,MATCH("Definition Name",'Relatório do SketchUp'!$A$1:$CZ$1,0))&amp;"",IFERROR(INDEX('Relatório do SketchUp'!$A$121:$CZ$121,MATCH("Nome da definição",'Relatório do SketchUp'!$A$1:$CZ$1,0))&amp;"",""))))</f>
        <v/>
      </c>
      <c r="D124" s="19">
        <f>IFERROR(INDEX('Relatório do SketchUp'!$A$121:$CZ$121,MATCH("Marca",'Relatório do SketchUp'!$A$1:$CZ$1,0))&amp;"",IFERROR(INDEX('Relatório do SketchUp'!$A$121:$CZ$121,MATCH("f01_marca",'Relatório do SketchUp'!$A$1:$CZ$1,0))&amp;"",""))</f>
        <v/>
      </c>
      <c r="E124" s="19">
        <f>IFERROR(INDEX('Relatório do SketchUp'!$A$121:$CZ$121,MATCH("Linha",'Relatório do SketchUp'!$A$1:$CZ$1,0))&amp;"",IFERROR(INDEX('Relatório do SketchUp'!$A$121:$CZ$121,MATCH("f04_linha",'Relatório do SketchUp'!$A$1:$CZ$1,0))&amp;"",""))</f>
        <v/>
      </c>
      <c r="F124" s="19">
        <f>IFERROR(INDEX('Relatório do SketchUp'!$A$121:$CZ$121,MATCH("Código do produto",'Relatório do SketchUp'!$A$1:$CZ$1,0))&amp;"",IFERROR(INDEX('Relatório do SketchUp'!$A$121:$CZ$121,MATCH("f03_codigo",'Relatório do SketchUp'!$A$1:$CZ$1,0))&amp;"",""))</f>
        <v/>
      </c>
      <c r="G124" s="19">
        <f>IFERROR(INDEX('Relatório do SketchUp'!$A$121:$CZ$121,MATCH("Dimensões",'Relatório do SketchUp'!$A$1:$CZ$1,0))&amp;"",IFERROR(INDEX('Relatório do SketchUp'!$A$121:$CZ$121,MATCH("f06_dimensoes",'Relatório do SketchUp'!$A$1:$CZ$1,0))&amp;"",""))</f>
        <v/>
      </c>
      <c r="H124" s="19">
        <f>IFERROR(INDEX('Relatório do SketchUp'!$A$121:$CZ$121,MATCH("Acabamento",'Relatório do SketchUp'!$A$1:$CZ$1,0))&amp;"",IFERROR(INDEX('Relatório do SketchUp'!$A$121:$CZ$121,MATCH("f07_acabamento",'Relatório do SketchUp'!$A$1:$CZ$1,0))&amp;"",""))</f>
        <v/>
      </c>
      <c r="I124" s="19">
        <f>IF(C124="","",IFERROR(VALUE(IFERROR(INDEX('Relatório do SketchUp'!$A$121:$CZ$121,MATCH("Quantity",'Relatório do SketchUp'!$A$1:$CZ$1,0))&amp;"",IFERROR(INDEX('Relatório do SketchUp'!$A$121:$CZ$121,MATCH("Quantidade",'Relatório do SketchUp'!$A$1:$CZ$1,0))&amp;"",IFERROR(INDEX('Relatório do SketchUp'!$A$121:$CZ$121,MATCH("Qtd",'Relatório do SketchUp'!$A$1:$CZ$1,0))&amp;"",IFERROR(INDEX('Relatório do SketchUp'!$A$121:$CZ$121,MATCH("Count",'Relatório do SketchUp'!$A$1:$CZ$1,0))&amp;"",""))))),1))</f>
        <v/>
      </c>
      <c r="J124" s="18" t="n"/>
      <c r="K124" s="19">
        <f>IFERROR(INDEX('Relatório do SketchUp'!$A$121:$CZ$121,MATCH("Preço estimado",'Relatório do SketchUp'!$A$1:$CZ$1,0))&amp;"",IFERROR(INDEX('Relatório do SketchUp'!$A$121:$CZ$121,MATCH("f16_preco",'Relatório do SketchUp'!$A$1:$CZ$1,0))&amp;"",""))</f>
        <v/>
      </c>
      <c r="L124" s="20" t="n"/>
      <c r="M124" s="21">
        <f>IF(OR(I124="",L124=""),"",I124*L124)</f>
        <v/>
      </c>
      <c r="N124" s="19">
        <f>IF(IFERROR(INDEX('Relatório do SketchUp'!$A$121:$CZ$121,MATCH("Fornecedor",'Relatório do SketchUp'!$A$1:$CZ$1,0))&amp;"",IFERROR(INDEX('Relatório do SketchUp'!$A$121:$CZ$121,MATCH("f09_fornecedor",'Relatório do SketchUp'!$A$1:$CZ$1,0))&amp;"",""))&lt;&gt;"",IFERROR(INDEX('Relatório do SketchUp'!$A$121:$CZ$121,MATCH("Fornecedor",'Relatório do SketchUp'!$A$1:$CZ$1,0))&amp;"",IFERROR(INDEX('Relatório do SketchUp'!$A$121:$CZ$121,MATCH("f09_fornecedor",'Relatório do SketchUp'!$A$1:$CZ$1,0))&amp;"","")),IF(IFERROR(INDEX('Relatório do SketchUp'!$A$121:$CZ$121,MATCH("Marca",'Relatório do SketchUp'!$A$1:$CZ$1,0))&amp;"",IFERROR(INDEX('Relatório do SketchUp'!$A$121:$CZ$121,MATCH("f01_marca",'Relatório do SketchUp'!$A$1:$CZ$1,0))&amp;"",""))&lt;&gt;"",IFERROR(INDEX('Relatório do SketchUp'!$A$121:$CZ$121,MATCH("Marca",'Relatório do SketchUp'!$A$1:$CZ$1,0))&amp;"",IFERROR(INDEX('Relatório do SketchUp'!$A$121:$CZ$121,MATCH("f01_marca",'Relatório do SketchUp'!$A$1:$CZ$1,0))&amp;"","")),""))</f>
        <v/>
      </c>
      <c r="O124" s="19">
        <f>_xlfn.TEXTJOIN(" · ",TRUE,IFERROR(INDEX('Relatório do SketchUp'!$A$121:$CZ$121,MATCH("WhatsApp",'Relatório do SketchUp'!$A$1:$CZ$1,0))&amp;"",IFERROR(INDEX('Relatório do SketchUp'!$A$121:$CZ$121,MATCH("f11_whatsapp",'Relatório do SketchUp'!$A$1:$CZ$1,0))&amp;"","")),IFERROR(INDEX('Relatório do SketchUp'!$A$121:$CZ$121,MATCH("Telefone",'Relatório do SketchUp'!$A$1:$CZ$1,0))&amp;"",IFERROR(INDEX('Relatório do SketchUp'!$A$121:$CZ$121,MATCH("f10_telefone",'Relatório do SketchUp'!$A$1:$CZ$1,0))&amp;"","")),IFERROR(INDEX('Relatório do SketchUp'!$A$121:$CZ$121,MATCH("E-mail",'Relatório do SketchUp'!$A$1:$CZ$1,0))&amp;"",IFERROR(INDEX('Relatório do SketchUp'!$A$121:$CZ$121,MATCH("f12_email",'Relatório do SketchUp'!$A$1:$CZ$1,0))&amp;"","")))</f>
        <v/>
      </c>
      <c r="P124" s="19">
        <f>IFERROR(INDEX('Relatório do SketchUp'!$A$121:$CZ$121,MATCH("Página do produto",'Relatório do SketchUp'!$A$1:$CZ$1,0))&amp;"",IFERROR(INDEX('Relatório do SketchUp'!$A$121:$CZ$121,MATCH("f15_link_produto",'Relatório do SketchUp'!$A$1:$CZ$1,0))&amp;"",IFERROR(INDEX('Relatório do SketchUp'!$A$121:$CZ$121,MATCH("Onde comprar",'Relatório do SketchUp'!$A$1:$CZ$1,0))&amp;"",IFERROR(INDEX('Relatório do SketchUp'!$A$121:$CZ$121,MATCH("f14_onde_comprar",'Relatório do SketchUp'!$A$1:$CZ$1,0))&amp;"",IFERROR(INDEX('Relatório do SketchUp'!$A$121:$CZ$121,MATCH("Site",'Relatório do SketchUp'!$A$1:$CZ$1,0))&amp;"",IFERROR(INDEX('Relatório do SketchUp'!$A$121:$CZ$121,MATCH("f13_site",'Relatório do SketchUp'!$A$1:$CZ$1,0))&amp;"",""))))))</f>
        <v/>
      </c>
      <c r="Q124" s="18" t="n"/>
      <c r="R124" s="18" t="n"/>
      <c r="S124" s="18" t="n"/>
      <c r="T124" s="22" t="n"/>
      <c r="U124" s="23">
        <f>IF(OR(T124="",Q124=""),"",T124+Q124)</f>
        <v/>
      </c>
      <c r="V124" s="22" t="n"/>
      <c r="W124" s="18" t="n"/>
      <c r="X124" s="18" t="n"/>
    </row>
    <row r="125">
      <c r="A125" s="24" t="inlineStr">
        <is>
          <t>Total</t>
        </is>
      </c>
      <c r="I125" s="25">
        <f>SUM(I5:I124)</f>
        <v/>
      </c>
      <c r="M125" s="26">
        <f>SUM(M5:M124)</f>
        <v/>
      </c>
    </row>
  </sheetData>
  <autoFilter ref="A4:X124"/>
  <mergeCells count="1">
    <mergeCell ref="A2:L2"/>
  </mergeCells>
  <conditionalFormatting sqref="A5:X124">
    <cfRule type="expression" priority="1" dxfId="0">
      <formula>OR($R5="Entregue",$R5="Instalado")</formula>
    </cfRule>
  </conditionalFormatting>
  <dataValidations count="3">
    <dataValidation sqref="J5:J124" showDropDown="0" showInputMessage="0" showErrorMessage="0" allowBlank="1" errorTitle="Valor fora da lista" error="Escolha uma opção da lista." type="list">
      <formula1>"un,m²,m,cx,pç,cj"</formula1>
    </dataValidation>
    <dataValidation sqref="R5:R124" showDropDown="0" showInputMessage="0" showErrorMessage="0" allowBlank="1" errorTitle="Valor fora da lista" error="Escolha uma opção da lista." type="list">
      <formula1>"Em estudo,Cotado,Aprovado pelo cliente,Comprado,Entregue,Instalado"</formula1>
    </dataValidation>
    <dataValidation sqref="W5:W124" showDropDown="0" showInputMessage="0" showErrorMessage="0" allowBlank="1" errorTitle="Valor fora da lista" error="Escolha uma opção da lista." type="list">
      <formula1>"Ok,Com avaria,Faltou peça,Acabamento diferente"</formula1>
    </dataValidation>
  </dataValidations>
  <printOptions horizontalCentered="1"/>
  <pageMargins left="0.4" right="0.4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8" customWidth="1" min="4" max="4"/>
  </cols>
  <sheetData>
    <row r="1">
      <c r="A1" s="11" t="inlineStr">
        <is>
          <t>Resumo da especificação</t>
        </is>
      </c>
    </row>
    <row r="2">
      <c r="A2" s="27" t="inlineStr">
        <is>
          <t>Os ambientes em amarelo podem ser renomeados: os totais acompanham.</t>
        </is>
      </c>
    </row>
    <row r="4">
      <c r="A4" s="28" t="inlineStr">
        <is>
          <t>Por ambiente</t>
        </is>
      </c>
      <c r="B4" s="28" t="inlineStr">
        <is>
          <t>Itens</t>
        </is>
      </c>
      <c r="C4" s="28" t="inlineStr">
        <is>
          <t>Peças</t>
        </is>
      </c>
      <c r="D4" s="28" t="inlineStr">
        <is>
          <t>Total (R$)</t>
        </is>
      </c>
    </row>
    <row r="5">
      <c r="A5" s="15" t="inlineStr">
        <is>
          <t>Sala de estar</t>
        </is>
      </c>
      <c r="B5" s="8">
        <f>IF(A5="","",COUNTIF('Especificação'!B5:B124,A5))</f>
        <v/>
      </c>
      <c r="C5" s="8">
        <f>IF(A5="","",SUMIF('Especificação'!B5:B124,A5,'Especificação'!I5:I124))</f>
        <v/>
      </c>
      <c r="D5" s="29">
        <f>IF(A5="","",SUMIF('Especificação'!B5:B124,A5,'Especificação'!M5:M124))</f>
        <v/>
      </c>
    </row>
    <row r="6">
      <c r="A6" s="15" t="inlineStr">
        <is>
          <t>Sala de jantar</t>
        </is>
      </c>
      <c r="B6" s="8">
        <f>IF(A6="","",COUNTIF('Especificação'!B5:B124,A6))</f>
        <v/>
      </c>
      <c r="C6" s="8">
        <f>IF(A6="","",SUMIF('Especificação'!B5:B124,A6,'Especificação'!I5:I124))</f>
        <v/>
      </c>
      <c r="D6" s="29">
        <f>IF(A6="","",SUMIF('Especificação'!B5:B124,A6,'Especificação'!M5:M124))</f>
        <v/>
      </c>
    </row>
    <row r="7">
      <c r="A7" s="15" t="inlineStr">
        <is>
          <t>Cozinha</t>
        </is>
      </c>
      <c r="B7" s="8">
        <f>IF(A7="","",COUNTIF('Especificação'!B5:B124,A7))</f>
        <v/>
      </c>
      <c r="C7" s="8">
        <f>IF(A7="","",SUMIF('Especificação'!B5:B124,A7,'Especificação'!I5:I124))</f>
        <v/>
      </c>
      <c r="D7" s="29">
        <f>IF(A7="","",SUMIF('Especificação'!B5:B124,A7,'Especificação'!M5:M124))</f>
        <v/>
      </c>
    </row>
    <row r="8">
      <c r="A8" s="15" t="inlineStr">
        <is>
          <t>Área de serviço</t>
        </is>
      </c>
      <c r="B8" s="8">
        <f>IF(A8="","",COUNTIF('Especificação'!B5:B124,A8))</f>
        <v/>
      </c>
      <c r="C8" s="8">
        <f>IF(A8="","",SUMIF('Especificação'!B5:B124,A8,'Especificação'!I5:I124))</f>
        <v/>
      </c>
      <c r="D8" s="29">
        <f>IF(A8="","",SUMIF('Especificação'!B5:B124,A8,'Especificação'!M5:M124))</f>
        <v/>
      </c>
    </row>
    <row r="9">
      <c r="A9" s="15" t="inlineStr">
        <is>
          <t>Suíte principal</t>
        </is>
      </c>
      <c r="B9" s="8">
        <f>IF(A9="","",COUNTIF('Especificação'!B5:B124,A9))</f>
        <v/>
      </c>
      <c r="C9" s="8">
        <f>IF(A9="","",SUMIF('Especificação'!B5:B124,A9,'Especificação'!I5:I124))</f>
        <v/>
      </c>
      <c r="D9" s="29">
        <f>IF(A9="","",SUMIF('Especificação'!B5:B124,A9,'Especificação'!M5:M124))</f>
        <v/>
      </c>
    </row>
    <row r="10">
      <c r="A10" s="15" t="inlineStr">
        <is>
          <t>Quarto 2</t>
        </is>
      </c>
      <c r="B10" s="8">
        <f>IF(A10="","",COUNTIF('Especificação'!B5:B124,A10))</f>
        <v/>
      </c>
      <c r="C10" s="8">
        <f>IF(A10="","",SUMIF('Especificação'!B5:B124,A10,'Especificação'!I5:I124))</f>
        <v/>
      </c>
      <c r="D10" s="29">
        <f>IF(A10="","",SUMIF('Especificação'!B5:B124,A10,'Especificação'!M5:M124))</f>
        <v/>
      </c>
    </row>
    <row r="11">
      <c r="A11" s="15" t="inlineStr">
        <is>
          <t>Quarto 3</t>
        </is>
      </c>
      <c r="B11" s="8">
        <f>IF(A11="","",COUNTIF('Especificação'!B5:B124,A11))</f>
        <v/>
      </c>
      <c r="C11" s="8">
        <f>IF(A11="","",SUMIF('Especificação'!B5:B124,A11,'Especificação'!I5:I124))</f>
        <v/>
      </c>
      <c r="D11" s="29">
        <f>IF(A11="","",SUMIF('Especificação'!B5:B124,A11,'Especificação'!M5:M124))</f>
        <v/>
      </c>
    </row>
    <row r="12">
      <c r="A12" s="15" t="inlineStr">
        <is>
          <t>Home office</t>
        </is>
      </c>
      <c r="B12" s="8">
        <f>IF(A12="","",COUNTIF('Especificação'!B5:B124,A12))</f>
        <v/>
      </c>
      <c r="C12" s="8">
        <f>IF(A12="","",SUMIF('Especificação'!B5:B124,A12,'Especificação'!I5:I124))</f>
        <v/>
      </c>
      <c r="D12" s="29">
        <f>IF(A12="","",SUMIF('Especificação'!B5:B124,A12,'Especificação'!M5:M124))</f>
        <v/>
      </c>
    </row>
    <row r="13">
      <c r="A13" s="15" t="inlineStr">
        <is>
          <t>Banheiros e lavabo</t>
        </is>
      </c>
      <c r="B13" s="8">
        <f>IF(A13="","",COUNTIF('Especificação'!B5:B124,A13))</f>
        <v/>
      </c>
      <c r="C13" s="8">
        <f>IF(A13="","",SUMIF('Especificação'!B5:B124,A13,'Especificação'!I5:I124))</f>
        <v/>
      </c>
      <c r="D13" s="29">
        <f>IF(A13="","",SUMIF('Especificação'!B5:B124,A13,'Especificação'!M5:M124))</f>
        <v/>
      </c>
    </row>
    <row r="14">
      <c r="A14" s="15" t="inlineStr">
        <is>
          <t>Varanda</t>
        </is>
      </c>
      <c r="B14" s="8">
        <f>IF(A14="","",COUNTIF('Especificação'!B5:B124,A14))</f>
        <v/>
      </c>
      <c r="C14" s="8">
        <f>IF(A14="","",SUMIF('Especificação'!B5:B124,A14,'Especificação'!I5:I124))</f>
        <v/>
      </c>
      <c r="D14" s="29">
        <f>IF(A14="","",SUMIF('Especificação'!B5:B124,A14,'Especificação'!M5:M124))</f>
        <v/>
      </c>
    </row>
    <row r="15">
      <c r="A15" s="15" t="inlineStr">
        <is>
          <t>Hall e circulação</t>
        </is>
      </c>
      <c r="B15" s="8">
        <f>IF(A15="","",COUNTIF('Especificação'!B5:B124,A15))</f>
        <v/>
      </c>
      <c r="C15" s="8">
        <f>IF(A15="","",SUMIF('Especificação'!B5:B124,A15,'Especificação'!I5:I124))</f>
        <v/>
      </c>
      <c r="D15" s="29">
        <f>IF(A15="","",SUMIF('Especificação'!B5:B124,A15,'Especificação'!M5:M124))</f>
        <v/>
      </c>
    </row>
    <row r="16">
      <c r="A16" s="15" t="n"/>
      <c r="B16" s="8">
        <f>IF(A16="","",COUNTIF('Especificação'!B5:B124,A16))</f>
        <v/>
      </c>
      <c r="C16" s="8">
        <f>IF(A16="","",SUMIF('Especificação'!B5:B124,A16,'Especificação'!I5:I124))</f>
        <v/>
      </c>
      <c r="D16" s="29">
        <f>IF(A16="","",SUMIF('Especificação'!B5:B124,A16,'Especificação'!M5:M124))</f>
        <v/>
      </c>
    </row>
    <row r="17">
      <c r="A17" s="15" t="n"/>
      <c r="B17" s="8">
        <f>IF(A17="","",COUNTIF('Especificação'!B5:B124,A17))</f>
        <v/>
      </c>
      <c r="C17" s="8">
        <f>IF(A17="","",SUMIF('Especificação'!B5:B124,A17,'Especificação'!I5:I124))</f>
        <v/>
      </c>
      <c r="D17" s="29">
        <f>IF(A17="","",SUMIF('Especificação'!B5:B124,A17,'Especificação'!M5:M124))</f>
        <v/>
      </c>
    </row>
    <row r="18">
      <c r="A18" s="15" t="n"/>
      <c r="B18" s="8">
        <f>IF(A18="","",COUNTIF('Especificação'!B5:B124,A18))</f>
        <v/>
      </c>
      <c r="C18" s="8">
        <f>IF(A18="","",SUMIF('Especificação'!B5:B124,A18,'Especificação'!I5:I124))</f>
        <v/>
      </c>
      <c r="D18" s="29">
        <f>IF(A18="","",SUMIF('Especificação'!B5:B124,A18,'Especificação'!M5:M124))</f>
        <v/>
      </c>
    </row>
    <row r="19">
      <c r="A19" s="24" t="inlineStr">
        <is>
          <t>Total</t>
        </is>
      </c>
      <c r="B19" s="25">
        <f>SUM(B5:B18)</f>
        <v/>
      </c>
      <c r="C19" s="25">
        <f>SUM(C5:C18)</f>
        <v/>
      </c>
      <c r="D19" s="26">
        <f>SUM(D5:D18)</f>
        <v/>
      </c>
    </row>
    <row r="22">
      <c r="A22" s="28" t="inlineStr">
        <is>
          <t>Por status</t>
        </is>
      </c>
      <c r="B22" s="28" t="inlineStr">
        <is>
          <t>Itens</t>
        </is>
      </c>
      <c r="C22" s="28" t="inlineStr">
        <is>
          <t>Peças</t>
        </is>
      </c>
      <c r="D22" s="28" t="inlineStr">
        <is>
          <t>Total (R$)</t>
        </is>
      </c>
    </row>
    <row r="23">
      <c r="A23" s="30" t="inlineStr">
        <is>
          <t>Em estudo</t>
        </is>
      </c>
      <c r="B23" s="8">
        <f>IF(A23="","",COUNTIF('Especificação'!R5:R124,A23))</f>
        <v/>
      </c>
      <c r="C23" s="8">
        <f>IF(A23="","",SUMIF('Especificação'!R5:R124,A23,'Especificação'!I5:I124))</f>
        <v/>
      </c>
      <c r="D23" s="29">
        <f>IF(A23="","",SUMIF('Especificação'!R5:R124,A23,'Especificação'!M5:M124))</f>
        <v/>
      </c>
    </row>
    <row r="24">
      <c r="A24" s="30" t="inlineStr">
        <is>
          <t>Cotado</t>
        </is>
      </c>
      <c r="B24" s="8">
        <f>IF(A24="","",COUNTIF('Especificação'!R5:R124,A24))</f>
        <v/>
      </c>
      <c r="C24" s="8">
        <f>IF(A24="","",SUMIF('Especificação'!R5:R124,A24,'Especificação'!I5:I124))</f>
        <v/>
      </c>
      <c r="D24" s="29">
        <f>IF(A24="","",SUMIF('Especificação'!R5:R124,A24,'Especificação'!M5:M124))</f>
        <v/>
      </c>
    </row>
    <row r="25">
      <c r="A25" s="30" t="inlineStr">
        <is>
          <t>Aprovado pelo cliente</t>
        </is>
      </c>
      <c r="B25" s="8">
        <f>IF(A25="","",COUNTIF('Especificação'!R5:R124,A25))</f>
        <v/>
      </c>
      <c r="C25" s="8">
        <f>IF(A25="","",SUMIF('Especificação'!R5:R124,A25,'Especificação'!I5:I124))</f>
        <v/>
      </c>
      <c r="D25" s="29">
        <f>IF(A25="","",SUMIF('Especificação'!R5:R124,A25,'Especificação'!M5:M124))</f>
        <v/>
      </c>
    </row>
    <row r="26">
      <c r="A26" s="30" t="inlineStr">
        <is>
          <t>Comprado</t>
        </is>
      </c>
      <c r="B26" s="8">
        <f>IF(A26="","",COUNTIF('Especificação'!R5:R124,A26))</f>
        <v/>
      </c>
      <c r="C26" s="8">
        <f>IF(A26="","",SUMIF('Especificação'!R5:R124,A26,'Especificação'!I5:I124))</f>
        <v/>
      </c>
      <c r="D26" s="29">
        <f>IF(A26="","",SUMIF('Especificação'!R5:R124,A26,'Especificação'!M5:M124))</f>
        <v/>
      </c>
    </row>
    <row r="27">
      <c r="A27" s="30" t="inlineStr">
        <is>
          <t>Entregue</t>
        </is>
      </c>
      <c r="B27" s="8">
        <f>IF(A27="","",COUNTIF('Especificação'!R5:R124,A27))</f>
        <v/>
      </c>
      <c r="C27" s="8">
        <f>IF(A27="","",SUMIF('Especificação'!R5:R124,A27,'Especificação'!I5:I124))</f>
        <v/>
      </c>
      <c r="D27" s="29">
        <f>IF(A27="","",SUMIF('Especificação'!R5:R124,A27,'Especificação'!M5:M124))</f>
        <v/>
      </c>
    </row>
    <row r="28">
      <c r="A28" s="30" t="inlineStr">
        <is>
          <t>Instalado</t>
        </is>
      </c>
      <c r="B28" s="8">
        <f>IF(A28="","",COUNTIF('Especificação'!R5:R124,A28))</f>
        <v/>
      </c>
      <c r="C28" s="8">
        <f>IF(A28="","",SUMIF('Especificação'!R5:R124,A28,'Especificação'!I5:I124))</f>
        <v/>
      </c>
      <c r="D28" s="29">
        <f>IF(A28="","",SUMIF('Especificação'!R5:R124,A28,'Especificação'!M5:M124))</f>
        <v/>
      </c>
    </row>
    <row r="29">
      <c r="A29" s="24" t="inlineStr">
        <is>
          <t>Total</t>
        </is>
      </c>
      <c r="B29" s="25">
        <f>SUM(B23:B28)</f>
        <v/>
      </c>
      <c r="C29" s="25">
        <f>SUM(C23:C28)</f>
        <v/>
      </c>
      <c r="D29" s="26">
        <f>SUM(D23:D28)</f>
        <v/>
      </c>
    </row>
    <row r="32">
      <c r="A32" s="31" t="inlineStr">
        <is>
          <t>Itens sem ambiente</t>
        </is>
      </c>
      <c r="B32" s="8">
        <f>COUNTIFS('Especificação'!C5:C124,"?*",'Especificação'!B5:B124,"")</f>
        <v/>
      </c>
    </row>
  </sheetData>
  <printOptions horizontalCentered="1"/>
  <pageMargins left="0.4" right="0.4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tabColor rgb="00D69A4E"/>
    <outlinePr summaryBelow="1" summaryRight="1"/>
    <pageSetUpPr fitToPage="1"/>
  </sheetPr>
  <dimension ref="A2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</cols>
  <sheetData>
    <row r="2"/>
  </sheetData>
  <printOptions horizontalCentered="1"/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Fluio.</dc:creator>
  <dc:title xmlns:dc="http://purl.org/dc/elements/1.1/">Ficha de especificação de produtos</dc:title>
  <dcterms:created xmlns:dcterms="http://purl.org/dc/terms/" xmlns:xsi="http://www.w3.org/2001/XMLSchema-instance" xsi:type="dcterms:W3CDTF">2026-10-14T21:20:55Z</dcterms:created>
  <dcterms:modified xmlns:dcterms="http://purl.org/dc/terms/" xmlns:xsi="http://www.w3.org/2001/XMLSchema-instance" xsi:type="dcterms:W3CDTF">2026-10-14T21:20:55Z</dcterms:modified>
</cp:coreProperties>
</file>